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הוצאות ישירות\2025\Q4-2025\הבינלאומי + רום + עוצמ\הנדסאים גמל\דוחות להעלאה לאתר\"/>
    </mc:Choice>
  </mc:AlternateContent>
  <xr:revisionPtr revIDLastSave="0" documentId="13_ncr:1_{BC46DFC0-3B2A-4AF8-9B21-A96C02AC5DA9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נספח 1 - ג.הנדסאים להשקעה מצרפי" sheetId="8" r:id="rId1"/>
    <sheet name="נספח 1 - הנדסאים להשקעה מסל. מנ" sheetId="9" r:id="rId2"/>
    <sheet name="נספח 1 - הנדסאים להשקעה מסלול א" sheetId="10" r:id="rId3"/>
    <sheet name="נספח 1 - הנדסאים להשקעה מסל. כל" sheetId="11" r:id="rId4"/>
    <sheet name="נספח 1 - הנדסאים להשקעה עוקב מד" sheetId="12" r:id="rId5"/>
    <sheet name="נספח 2 –עמלות והוצאות לא חיצוני" sheetId="5" r:id="rId6"/>
    <sheet name="נספח 3 - עמלות ניהול חיצוני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1" l="1"/>
  <c r="B35" i="11"/>
  <c r="B53" i="11" s="1"/>
  <c r="B25" i="11"/>
  <c r="B21" i="11"/>
  <c r="B19" i="11"/>
  <c r="B14" i="11"/>
  <c r="B11" i="11"/>
  <c r="B10" i="11"/>
  <c r="B5" i="11"/>
  <c r="B9" i="11" l="1"/>
  <c r="B23" i="11" s="1"/>
  <c r="B57" i="11" s="1"/>
  <c r="B58" i="11" s="1"/>
  <c r="B46" i="11"/>
  <c r="B50" i="11" s="1"/>
  <c r="B29" i="11" l="1"/>
  <c r="B62" i="11" s="1"/>
</calcChain>
</file>

<file path=xl/sharedStrings.xml><?xml version="1.0" encoding="utf-8"?>
<sst xmlns="http://schemas.openxmlformats.org/spreadsheetml/2006/main" count="307" uniqueCount="114">
  <si>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</si>
  <si>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</si>
  <si>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</si>
  <si>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</si>
  <si>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</si>
  <si>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</si>
  <si>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</si>
  <si>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</si>
  <si>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</si>
  <si>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</si>
  <si>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</si>
  <si>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</si>
  <si>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</si>
  <si>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</si>
  <si>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</si>
  <si>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</si>
  <si>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</si>
  <si>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</si>
  <si>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</si>
  <si>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</si>
  <si>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</si>
  <si>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</si>
  <si>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</si>
  <si>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</si>
  <si>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</si>
  <si>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</si>
  <si>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</si>
  <si>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</si>
  <si>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</si>
  <si>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</si>
  <si>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</si>
  <si>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</si>
  <si>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</si>
  <si>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</si>
  <si>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</si>
  <si>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</si>
  <si>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</si>
  <si>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</si>
  <si>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</si>
  <si>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(1)      קסטודיאן א'</t>
  </si>
  <si>
    <t>(2)      קסטודיאן ב'</t>
  </si>
  <si>
    <t>(1)      גוף/יחיד א'</t>
  </si>
  <si>
    <t>(2)      גוף/יחיד ב'</t>
  </si>
  <si>
    <t>(1)      רשות מסים א'</t>
  </si>
  <si>
    <t>(2)      רשות מסים ב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</si>
  <si>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</si>
  <si>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</si>
  <si>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</si>
  <si>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</si>
  <si>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</si>
  <si>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</si>
  <si>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</si>
  <si>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</si>
  <si>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</si>
  <si>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</si>
  <si>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</si>
  <si>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</si>
  <si>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</si>
  <si>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</si>
  <si>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</si>
  <si>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</si>
  <si>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</si>
  <si>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</si>
  <si>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</si>
  <si>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</si>
  <si>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</si>
  <si>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</si>
  <si>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</si>
  <si>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</si>
  <si>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t>FIRST TRUST ADVISORS</t>
  </si>
  <si>
    <t>VANGUARD GROUP</t>
  </si>
  <si>
    <t xml:space="preserve">צדדים שאינם קשורים </t>
  </si>
  <si>
    <t>הבינלאומי</t>
  </si>
  <si>
    <t>INVESCO POWER SHARES</t>
  </si>
  <si>
    <t>ISHARES</t>
  </si>
  <si>
    <t>הראל קרנות נאמנות בע"מ</t>
  </si>
  <si>
    <t>קסם קרנות נאמנות בע"מ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</si>
  <si>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</si>
  <si>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</si>
  <si>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</si>
  <si>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</si>
  <si>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</si>
  <si>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</si>
  <si>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</si>
  <si>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</si>
  <si>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</si>
  <si>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</si>
  <si>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</si>
  <si>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</si>
  <si>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</si>
  <si>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</si>
  <si>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</si>
  <si>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 xml:space="preserve">א. הוצאה הנובעת מהשקעה בניירות ערך לא סחירים או ממתן הלוואה למי שאינו עמית או מבוטח </t>
  </si>
  <si>
    <t>אחרים</t>
  </si>
  <si>
    <t>סך הכל דמי ניהול משתנים</t>
  </si>
  <si>
    <t>מגדל קרנות נאמנות בע"מ</t>
  </si>
  <si>
    <t>מור קרנות נאמנות בע"מ</t>
  </si>
  <si>
    <t>(1)      מנהל קרנות א'</t>
  </si>
  <si>
    <t>-</t>
  </si>
  <si>
    <t>18. שיעור מגבלת עמלת ניהול חיצוני שהמשקיע המוסדי הצהיר עליה בהתאם לתקנה 2א לתקנות הוצאות ישירות עבור שנת הכספים 2025</t>
  </si>
  <si>
    <t>AMUNDI</t>
  </si>
  <si>
    <t>SPDR FUND</t>
  </si>
  <si>
    <t>א. השווי המשוערך של  נכסי הקופה או המסלול נכון ליום 31 בדצמבר 2024</t>
  </si>
  <si>
    <t>אי.בי.אי קרנות נאמנות בע"מ</t>
  </si>
  <si>
    <t>13. שיעור מגבלת עמלת ניהול חיצוני שהמשקיע המוסדי הצהיר עליה  עבור שנת הכספים 2025</t>
  </si>
  <si>
    <t>Consumer</t>
  </si>
  <si>
    <t>נספח 2 – פרוט עמלות והוצאות שאינן עמלות ניהול חיצוני לשנה המסתיימת ביום: 31.12.2025</t>
  </si>
  <si>
    <t>נספח 3 - פירוט עמלות ניהול חיצוני לשנה המסתיימת ביום: 31.12.2025</t>
  </si>
  <si>
    <t>א. השווי המשוערך של  נכסי הקופה או המסלול נכון ליום 31 בדצמבר 2025</t>
  </si>
  <si>
    <t>הנדסאים קופת גמל להשקעה - דו"ח מאוחד
נספח 1- סך  ההוצאות הישירות ששולמו בעד כל סוג של הוצאה ישירה לתקופה המסתיימת ביום 31.12.2025</t>
  </si>
  <si>
    <t>הנדסאים קופת גמל להשקעה - מסלול מניות
נספח 1- סך  ההוצאות הישירות ששולמו בעד כל סוג של הוצאה ישירה לתקופה המסתיימת ביום 31.12.2025</t>
  </si>
  <si>
    <t>הנדסאים קופת גמל להשקעה - מסלול אשראי ואג"ח 
נספח 1- סך  ההוצאות הישירות ששולמו בעד כל סוג של הוצאה ישירה לתקופה המסתיימת ביום 31.12.2025</t>
  </si>
  <si>
    <t>הנדסאים קופת גמל להשקעה - מסלול כללי
נספח 1- סך  ההוצאות הישירות ששולמו בעד כל סוג של הוצאה ישירה לתקופה המסתיימת ביום 31.12.2025</t>
  </si>
  <si>
    <t>הנדסאים קופת גמל להשקעה - מסלול עוקב מדד s&amp;p500
נספח 1- סך  ההוצאות הישירות ששולמו בעד כל סוג של הוצאה ישירה לתקופה המסתיימת ביום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</si>
</sst>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00000000000000"/>
    <numFmt numFmtId="165" formatCode="#,##0.0000"/>
    <numFmt numFmtId="166" formatCode="_ * #,##0.000_ ;_ * \-#,##0.000_ ;_ * &quot;-&quot;??_ ;_ @_ "/>
    <numFmt numFmtId="167" formatCode="_ * #,##0.0000_ ;_ * \-#,##0.0000_ ;_ * &quot;-&quot;??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2"/>
      <name val="Calibri Light"/>
      <family val="2"/>
    </font>
    <font>
      <b/>
      <sz val="12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horizontal="right"/>
    </xf>
    <xf numFmtId="0" fontId="2" fillId="0" borderId="6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2" fontId="3" fillId="0" borderId="5" xfId="0" applyNumberFormat="1" applyFont="1" applyBorder="1" applyAlignment="1">
      <alignment horizontal="justify" vertical="center" wrapText="1" readingOrder="2"/>
    </xf>
    <xf numFmtId="0" fontId="9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vertical="center" wrapText="1" readingOrder="2"/>
    </xf>
    <xf numFmtId="0" fontId="9" fillId="0" borderId="0" xfId="0" applyFont="1" applyAlignment="1" applyProtection="1">
      <alignment horizontal="right" wrapText="1"/>
      <protection locked="0"/>
    </xf>
    <xf numFmtId="2" fontId="9" fillId="0" borderId="0" xfId="0" applyNumberFormat="1" applyFont="1" applyAlignment="1" applyProtection="1">
      <alignment horizontal="left" wrapText="1"/>
      <protection locked="0"/>
    </xf>
    <xf numFmtId="2" fontId="9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right" vertical="center" wrapText="1" readingOrder="2"/>
    </xf>
    <xf numFmtId="0" fontId="1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 readingOrder="2"/>
    </xf>
    <xf numFmtId="4" fontId="3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Alignment="1">
      <alignment horizontal="right" vertical="center" readingOrder="2"/>
    </xf>
    <xf numFmtId="43" fontId="3" fillId="0" borderId="5" xfId="2" applyFont="1" applyFill="1" applyBorder="1" applyAlignment="1">
      <alignment horizontal="right" vertical="center" wrapText="1" readingOrder="2"/>
    </xf>
    <xf numFmtId="43" fontId="3" fillId="0" borderId="0" xfId="2" applyFont="1" applyFill="1" applyAlignment="1">
      <alignment horizontal="right"/>
    </xf>
    <xf numFmtId="43" fontId="2" fillId="0" borderId="3" xfId="2" applyFont="1" applyFill="1" applyBorder="1" applyAlignment="1">
      <alignment horizontal="justify" vertical="center" wrapText="1" readingOrder="2"/>
    </xf>
    <xf numFmtId="43" fontId="3" fillId="0" borderId="5" xfId="2" applyFont="1" applyFill="1" applyBorder="1" applyAlignment="1">
      <alignment horizontal="justify" vertical="center" wrapText="1" readingOrder="2"/>
    </xf>
    <xf numFmtId="43" fontId="3" fillId="0" borderId="7" xfId="2" applyFont="1" applyFill="1" applyBorder="1" applyAlignment="1">
      <alignment horizontal="justify" vertical="center" wrapText="1" readingOrder="2"/>
    </xf>
    <xf numFmtId="43" fontId="3" fillId="0" borderId="6" xfId="2" applyFont="1" applyFill="1" applyBorder="1" applyAlignment="1">
      <alignment horizontal="right" vertical="center" wrapText="1" readingOrder="2"/>
    </xf>
    <xf numFmtId="43" fontId="3" fillId="0" borderId="0" xfId="2" applyFont="1" applyFill="1" applyAlignment="1">
      <alignment horizontal="right" vertical="center" readingOrder="2"/>
    </xf>
    <xf numFmtId="4" fontId="0" fillId="0" borderId="0" xfId="0" applyNumberFormat="1"/>
    <xf numFmtId="43" fontId="4" fillId="0" borderId="1" xfId="2" applyFont="1" applyFill="1" applyBorder="1" applyAlignment="1">
      <alignment horizontal="right" vertical="center" readingOrder="2"/>
    </xf>
    <xf numFmtId="43" fontId="3" fillId="0" borderId="1" xfId="2" applyFont="1" applyFill="1" applyBorder="1" applyAlignment="1">
      <alignment horizontal="right" vertical="center"/>
    </xf>
    <xf numFmtId="43" fontId="4" fillId="0" borderId="1" xfId="2" applyFont="1" applyFill="1" applyBorder="1" applyAlignment="1">
      <alignment horizontal="right" vertical="center" readingOrder="1"/>
    </xf>
    <xf numFmtId="43" fontId="3" fillId="0" borderId="0" xfId="2" applyFont="1" applyFill="1" applyAlignment="1">
      <alignment horizontal="right" vertical="center"/>
    </xf>
    <xf numFmtId="43" fontId="0" fillId="0" borderId="0" xfId="0" applyNumberFormat="1"/>
    <xf numFmtId="43" fontId="10" fillId="0" borderId="1" xfId="2" applyFont="1" applyFill="1" applyBorder="1" applyAlignment="1">
      <alignment horizontal="right"/>
    </xf>
    <xf numFmtId="165" fontId="0" fillId="0" borderId="0" xfId="0" applyNumberFormat="1"/>
    <xf numFmtId="166" fontId="3" fillId="0" borderId="0" xfId="2" applyNumberFormat="1" applyFont="1" applyFill="1" applyAlignment="1">
      <alignment horizontal="right" vertical="center" readingOrder="2"/>
    </xf>
    <xf numFmtId="167" fontId="3" fillId="0" borderId="0" xfId="0" applyNumberFormat="1" applyFont="1" applyAlignment="1">
      <alignment horizontal="right" vertical="center" readingOrder="2"/>
    </xf>
    <xf numFmtId="43" fontId="3" fillId="0" borderId="6" xfId="2" applyFont="1" applyFill="1" applyBorder="1" applyAlignment="1">
      <alignment horizontal="justify" vertical="center" wrapText="1" readingOrder="2"/>
    </xf>
    <xf numFmtId="43" fontId="3" fillId="0" borderId="0" xfId="0" applyNumberFormat="1" applyFont="1" applyAlignment="1">
      <alignment horizontal="right"/>
    </xf>
    <xf numFmtId="43" fontId="3" fillId="0" borderId="9" xfId="2" applyFont="1" applyFill="1" applyBorder="1" applyAlignment="1">
      <alignment horizontal="justify" vertical="center" wrapText="1" readingOrder="2"/>
    </xf>
    <xf numFmtId="43" fontId="3" fillId="0" borderId="5" xfId="2" applyFont="1" applyFill="1" applyBorder="1" applyAlignment="1">
      <alignment horizontal="justify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 readingOrder="2"/>
    </xf>
    <xf numFmtId="43" fontId="12" fillId="0" borderId="1" xfId="2" applyFont="1" applyFill="1" applyBorder="1" applyAlignment="1">
      <alignment horizontal="right" vertical="center" readingOrder="2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rightToLeft="1" tabSelected="1" workbookViewId="0">
      <selection activeCell="E6" sqref="E6"/>
    </sheetView>
  </sheetViews>
  <sheetFormatPr defaultRowHeight="15.75" x14ac:dyDescent="0.2"/>
  <cols>
    <col min="1" max="1" width="46" style="1" customWidth="1"/>
    <col min="2" max="2" width="46" style="38" customWidth="1"/>
  </cols>
  <sheetData>
    <row r="1" spans="1:3" ht="78.75" x14ac:dyDescent="0.2">
      <c r="A1" s="53" t="s">
        <v>109</v>
      </c>
      <c r="B1" s="54" t="s">
        <v>0</v>
      </c>
    </row>
    <row r="2" spans="1:3" ht="14.25" x14ac:dyDescent="0.2">
      <c r="A2" s="23"/>
      <c r="B2" s="40"/>
    </row>
    <row r="3" spans="1:3" x14ac:dyDescent="0.2">
      <c r="A3" s="2"/>
      <c r="B3" s="37"/>
    </row>
    <row r="4" spans="1:3" x14ac:dyDescent="0.2">
      <c r="A4" s="2"/>
      <c r="B4" s="37"/>
    </row>
    <row r="5" spans="1:3" x14ac:dyDescent="0.2">
      <c r="A5" s="3" t="s">
        <v>1</v>
      </c>
      <c r="B5" s="37">
        <v>8.1174099999999996</v>
      </c>
      <c r="C5" s="34"/>
    </row>
    <row r="6" spans="1:3" ht="31.5" x14ac:dyDescent="0.2">
      <c r="A6" s="3" t="s">
        <v>2</v>
      </c>
      <c r="B6" s="37">
        <v>0</v>
      </c>
      <c r="C6" s="34"/>
    </row>
    <row r="7" spans="1:3" ht="31.5" x14ac:dyDescent="0.2">
      <c r="A7" s="3" t="s">
        <v>3</v>
      </c>
      <c r="B7" s="37">
        <v>8.1174099999999996</v>
      </c>
      <c r="C7" s="34"/>
    </row>
    <row r="8" spans="1:3" x14ac:dyDescent="0.2">
      <c r="A8" s="3"/>
      <c r="B8" s="37"/>
      <c r="C8" s="34"/>
    </row>
    <row r="9" spans="1:3" ht="31.5" x14ac:dyDescent="0.2">
      <c r="A9" s="3" t="s">
        <v>20</v>
      </c>
      <c r="B9" s="37">
        <v>0</v>
      </c>
      <c r="C9" s="34"/>
    </row>
    <row r="10" spans="1:3" x14ac:dyDescent="0.2">
      <c r="A10" s="3" t="s">
        <v>4</v>
      </c>
      <c r="B10" s="37">
        <v>0</v>
      </c>
      <c r="C10" s="34"/>
    </row>
    <row r="11" spans="1:3" x14ac:dyDescent="0.2">
      <c r="A11" s="3" t="s">
        <v>5</v>
      </c>
      <c r="B11" s="37">
        <v>0</v>
      </c>
      <c r="C11" s="34"/>
    </row>
    <row r="12" spans="1:3" x14ac:dyDescent="0.2">
      <c r="A12" s="3"/>
      <c r="B12" s="37"/>
      <c r="C12" s="34"/>
    </row>
    <row r="13" spans="1:3" x14ac:dyDescent="0.2">
      <c r="A13" s="3" t="s">
        <v>6</v>
      </c>
      <c r="B13" s="37">
        <v>0</v>
      </c>
      <c r="C13" s="34"/>
    </row>
    <row r="14" spans="1:3" ht="31.5" x14ac:dyDescent="0.2">
      <c r="A14" s="3" t="s">
        <v>92</v>
      </c>
      <c r="B14" s="37">
        <v>0</v>
      </c>
      <c r="C14" s="34"/>
    </row>
    <row r="15" spans="1:3" x14ac:dyDescent="0.2">
      <c r="A15" s="3" t="s">
        <v>7</v>
      </c>
      <c r="B15" s="37">
        <v>0</v>
      </c>
      <c r="C15" s="34"/>
    </row>
    <row r="16" spans="1:3" x14ac:dyDescent="0.2">
      <c r="A16" s="3"/>
      <c r="B16" s="37"/>
      <c r="C16" s="34"/>
    </row>
    <row r="17" spans="1:3" ht="31.5" x14ac:dyDescent="0.2">
      <c r="A17" s="3" t="s">
        <v>8</v>
      </c>
      <c r="B17" s="37">
        <v>3.8630000000000004</v>
      </c>
      <c r="C17" s="34"/>
    </row>
    <row r="18" spans="1:3" x14ac:dyDescent="0.2">
      <c r="A18" s="3"/>
      <c r="B18" s="37"/>
      <c r="C18" s="34"/>
    </row>
    <row r="19" spans="1:3" x14ac:dyDescent="0.2">
      <c r="A19" s="3" t="s">
        <v>77</v>
      </c>
      <c r="B19" s="37">
        <v>0</v>
      </c>
      <c r="C19" s="34"/>
    </row>
    <row r="20" spans="1:3" x14ac:dyDescent="0.2">
      <c r="A20" s="3"/>
      <c r="B20" s="37"/>
      <c r="C20" s="34"/>
    </row>
    <row r="21" spans="1:3" x14ac:dyDescent="0.2">
      <c r="A21" s="3" t="s">
        <v>78</v>
      </c>
      <c r="B21" s="37">
        <v>0</v>
      </c>
      <c r="C21" s="34"/>
    </row>
    <row r="22" spans="1:3" x14ac:dyDescent="0.2">
      <c r="A22" s="3"/>
      <c r="B22" s="37"/>
      <c r="C22" s="34"/>
    </row>
    <row r="23" spans="1:3" ht="31.5" x14ac:dyDescent="0.2">
      <c r="A23" s="3" t="s">
        <v>81</v>
      </c>
      <c r="B23" s="37">
        <v>11.980409999999999</v>
      </c>
      <c r="C23" s="34"/>
    </row>
    <row r="24" spans="1:3" x14ac:dyDescent="0.2">
      <c r="A24" s="3"/>
      <c r="B24" s="37"/>
      <c r="C24" s="34"/>
    </row>
    <row r="25" spans="1:3" ht="31.5" x14ac:dyDescent="0.2">
      <c r="A25" s="3" t="s">
        <v>82</v>
      </c>
      <c r="B25" s="37">
        <v>12953.571994999998</v>
      </c>
      <c r="C25" s="34"/>
    </row>
    <row r="26" spans="1:3" ht="31.5" x14ac:dyDescent="0.2">
      <c r="A26" s="3" t="s">
        <v>108</v>
      </c>
      <c r="B26" s="37">
        <v>14541.09484</v>
      </c>
      <c r="C26" s="34"/>
    </row>
    <row r="27" spans="1:3" ht="31.5" x14ac:dyDescent="0.2">
      <c r="A27" s="3" t="s">
        <v>102</v>
      </c>
      <c r="B27" s="37">
        <v>11366.049149999999</v>
      </c>
      <c r="C27" s="34"/>
    </row>
    <row r="28" spans="1:3" x14ac:dyDescent="0.2">
      <c r="A28" s="3"/>
      <c r="B28" s="37"/>
      <c r="C28" s="34"/>
    </row>
    <row r="29" spans="1:3" ht="31.5" x14ac:dyDescent="0.2">
      <c r="A29" s="3" t="s">
        <v>83</v>
      </c>
      <c r="B29" s="37">
        <v>9.248730778370913E-2</v>
      </c>
      <c r="C29" s="34"/>
    </row>
    <row r="30" spans="1:3" x14ac:dyDescent="0.2">
      <c r="A30" s="3"/>
      <c r="B30" s="37"/>
      <c r="C30" s="34"/>
    </row>
    <row r="31" spans="1:3" x14ac:dyDescent="0.2">
      <c r="A31" s="24" t="s">
        <v>9</v>
      </c>
      <c r="B31" s="37"/>
      <c r="C31" s="34"/>
    </row>
    <row r="32" spans="1:3" x14ac:dyDescent="0.2">
      <c r="A32" s="3"/>
      <c r="B32" s="37"/>
      <c r="C32" s="34"/>
    </row>
    <row r="33" spans="1:3" ht="31.5" x14ac:dyDescent="0.2">
      <c r="A33" s="3" t="s">
        <v>79</v>
      </c>
      <c r="B33" s="37">
        <v>0</v>
      </c>
      <c r="C33" s="34"/>
    </row>
    <row r="34" spans="1:3" x14ac:dyDescent="0.2">
      <c r="A34" s="3"/>
      <c r="B34" s="37"/>
      <c r="C34" s="34"/>
    </row>
    <row r="35" spans="1:3" ht="31.5" x14ac:dyDescent="0.2">
      <c r="A35" s="3" t="s">
        <v>80</v>
      </c>
      <c r="B35" s="37">
        <v>5.499289365135728</v>
      </c>
      <c r="C35" s="34"/>
    </row>
    <row r="36" spans="1:3" x14ac:dyDescent="0.2">
      <c r="A36" s="3" t="s">
        <v>10</v>
      </c>
      <c r="B36" s="37">
        <v>0</v>
      </c>
      <c r="C36" s="34"/>
    </row>
    <row r="37" spans="1:3" x14ac:dyDescent="0.2">
      <c r="A37" s="3" t="s">
        <v>11</v>
      </c>
      <c r="B37" s="37">
        <v>0</v>
      </c>
      <c r="C37" s="34"/>
    </row>
    <row r="38" spans="1:3" x14ac:dyDescent="0.2">
      <c r="A38" s="3" t="s">
        <v>12</v>
      </c>
      <c r="B38" s="37">
        <v>0</v>
      </c>
      <c r="C38" s="34"/>
    </row>
    <row r="39" spans="1:3" x14ac:dyDescent="0.2">
      <c r="A39" s="3" t="s">
        <v>13</v>
      </c>
      <c r="B39" s="37">
        <v>0</v>
      </c>
      <c r="C39" s="34"/>
    </row>
    <row r="40" spans="1:3" ht="47.25" x14ac:dyDescent="0.2">
      <c r="A40" s="3" t="s">
        <v>14</v>
      </c>
      <c r="B40" s="37">
        <v>5.5811159852025068E-2</v>
      </c>
      <c r="C40" s="34"/>
    </row>
    <row r="41" spans="1:3" ht="47.25" x14ac:dyDescent="0.2">
      <c r="A41" s="3" t="s">
        <v>15</v>
      </c>
      <c r="B41" s="37">
        <v>5.4434782052837027</v>
      </c>
      <c r="C41" s="34"/>
    </row>
    <row r="42" spans="1:3" ht="47.25" x14ac:dyDescent="0.2">
      <c r="A42" s="3" t="s">
        <v>16</v>
      </c>
      <c r="B42" s="37">
        <v>0</v>
      </c>
      <c r="C42" s="34"/>
    </row>
    <row r="43" spans="1:3" ht="47.25" x14ac:dyDescent="0.2">
      <c r="A43" s="3" t="s">
        <v>17</v>
      </c>
      <c r="B43" s="37">
        <v>0</v>
      </c>
      <c r="C43" s="34"/>
    </row>
    <row r="44" spans="1:3" x14ac:dyDescent="0.2">
      <c r="A44" s="3" t="s">
        <v>18</v>
      </c>
      <c r="B44" s="37">
        <v>0</v>
      </c>
      <c r="C44" s="34"/>
    </row>
    <row r="45" spans="1:3" x14ac:dyDescent="0.2">
      <c r="A45" s="3"/>
      <c r="B45" s="37"/>
      <c r="C45" s="34"/>
    </row>
    <row r="46" spans="1:3" ht="31.5" x14ac:dyDescent="0.2">
      <c r="A46" s="3" t="s">
        <v>84</v>
      </c>
      <c r="B46" s="37">
        <v>0.22557196953529435</v>
      </c>
      <c r="C46" s="34"/>
    </row>
    <row r="47" spans="1:3" x14ac:dyDescent="0.2">
      <c r="A47" s="3"/>
      <c r="B47" s="37"/>
      <c r="C47" s="34"/>
    </row>
    <row r="48" spans="1:3" ht="31.5" x14ac:dyDescent="0.2">
      <c r="A48" s="3" t="s">
        <v>104</v>
      </c>
      <c r="B48" s="37" t="s">
        <v>98</v>
      </c>
      <c r="C48" s="34"/>
    </row>
    <row r="49" spans="1:3" x14ac:dyDescent="0.2">
      <c r="A49" s="3"/>
      <c r="B49" s="37"/>
      <c r="C49" s="34"/>
    </row>
    <row r="50" spans="1:3" ht="47.25" x14ac:dyDescent="0.2">
      <c r="A50" s="3" t="s">
        <v>85</v>
      </c>
      <c r="B50" s="37" t="s">
        <v>98</v>
      </c>
      <c r="C50" s="34"/>
    </row>
    <row r="51" spans="1:3" x14ac:dyDescent="0.2">
      <c r="A51" s="3"/>
      <c r="B51" s="37"/>
      <c r="C51" s="34"/>
    </row>
    <row r="52" spans="1:3" x14ac:dyDescent="0.2">
      <c r="A52" s="4" t="s">
        <v>86</v>
      </c>
      <c r="B52" s="37">
        <v>0</v>
      </c>
      <c r="C52" s="34"/>
    </row>
    <row r="53" spans="1:3" ht="31.5" x14ac:dyDescent="0.2">
      <c r="A53" s="3" t="s">
        <v>87</v>
      </c>
      <c r="B53" s="37">
        <v>4.8383473382531773E-2</v>
      </c>
      <c r="C53" s="34"/>
    </row>
    <row r="54" spans="1:3" x14ac:dyDescent="0.2">
      <c r="A54" s="3"/>
      <c r="B54" s="37"/>
      <c r="C54" s="34"/>
    </row>
    <row r="55" spans="1:3" ht="31.5" x14ac:dyDescent="0.2">
      <c r="A55" s="3" t="s">
        <v>88</v>
      </c>
      <c r="B55" s="37"/>
      <c r="C55" s="34"/>
    </row>
    <row r="56" spans="1:3" x14ac:dyDescent="0.2">
      <c r="A56" s="3"/>
      <c r="B56" s="37"/>
      <c r="C56" s="34"/>
    </row>
    <row r="57" spans="1:3" x14ac:dyDescent="0.2">
      <c r="A57" s="3" t="s">
        <v>89</v>
      </c>
      <c r="B57" s="37">
        <v>17.479699365135726</v>
      </c>
      <c r="C57" s="34"/>
    </row>
    <row r="58" spans="1:3" ht="31.5" x14ac:dyDescent="0.2">
      <c r="A58" s="3" t="s">
        <v>90</v>
      </c>
      <c r="B58" s="37">
        <v>0.13494115269427448</v>
      </c>
      <c r="C58" s="34"/>
    </row>
    <row r="59" spans="1:3" x14ac:dyDescent="0.2">
      <c r="A59" s="3"/>
      <c r="B59" s="37"/>
      <c r="C59" s="34"/>
    </row>
    <row r="60" spans="1:3" ht="31.5" x14ac:dyDescent="0.2">
      <c r="A60" s="3" t="s">
        <v>19</v>
      </c>
      <c r="B60" s="37"/>
      <c r="C60" s="34"/>
    </row>
    <row r="61" spans="1:3" ht="47.25" x14ac:dyDescent="0.2">
      <c r="A61" s="3" t="s">
        <v>99</v>
      </c>
      <c r="B61" s="37">
        <v>0</v>
      </c>
      <c r="C61" s="34"/>
    </row>
    <row r="62" spans="1:3" x14ac:dyDescent="0.2">
      <c r="A62" s="3" t="s">
        <v>91</v>
      </c>
      <c r="B62" s="37">
        <v>0</v>
      </c>
      <c r="C62" s="34"/>
    </row>
    <row r="63" spans="1:3" x14ac:dyDescent="0.2">
      <c r="A63" s="2"/>
      <c r="B63" s="36"/>
      <c r="C63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rightToLeft="1" workbookViewId="0">
      <selection sqref="A1:XFD1048576"/>
    </sheetView>
  </sheetViews>
  <sheetFormatPr defaultRowHeight="15.75" x14ac:dyDescent="0.2"/>
  <cols>
    <col min="1" max="1" width="31.625" style="1" customWidth="1"/>
    <col min="2" max="2" width="46" style="38" customWidth="1"/>
  </cols>
  <sheetData>
    <row r="1" spans="1:5" ht="110.25" x14ac:dyDescent="0.2">
      <c r="A1" s="53" t="s">
        <v>110</v>
      </c>
      <c r="B1" s="35" t="s">
        <v>0</v>
      </c>
    </row>
    <row r="2" spans="1:5" x14ac:dyDescent="0.2">
      <c r="A2" s="2"/>
      <c r="B2" s="36"/>
    </row>
    <row r="3" spans="1:5" x14ac:dyDescent="0.2">
      <c r="A3" s="2"/>
      <c r="B3" s="37"/>
    </row>
    <row r="4" spans="1:5" x14ac:dyDescent="0.2">
      <c r="A4" s="2"/>
      <c r="B4" s="37"/>
    </row>
    <row r="5" spans="1:5" ht="31.5" x14ac:dyDescent="0.2">
      <c r="A5" s="3" t="s">
        <v>1</v>
      </c>
      <c r="B5" s="37">
        <v>1.5248899999999999</v>
      </c>
      <c r="C5" s="34"/>
    </row>
    <row r="6" spans="1:5" ht="31.5" x14ac:dyDescent="0.2">
      <c r="A6" s="3" t="s">
        <v>2</v>
      </c>
      <c r="B6" s="37">
        <v>0</v>
      </c>
    </row>
    <row r="7" spans="1:5" ht="31.5" x14ac:dyDescent="0.2">
      <c r="A7" s="3" t="s">
        <v>3</v>
      </c>
      <c r="B7" s="37">
        <v>1.5248899999999999</v>
      </c>
      <c r="C7" s="34"/>
      <c r="E7" s="34"/>
    </row>
    <row r="8" spans="1:5" x14ac:dyDescent="0.2">
      <c r="A8" s="3"/>
      <c r="B8" s="37"/>
      <c r="C8" s="34"/>
    </row>
    <row r="9" spans="1:5" ht="47.25" x14ac:dyDescent="0.2">
      <c r="A9" s="3" t="s">
        <v>20</v>
      </c>
      <c r="B9" s="37">
        <v>0</v>
      </c>
      <c r="C9" s="34"/>
    </row>
    <row r="10" spans="1:5" x14ac:dyDescent="0.2">
      <c r="A10" s="3" t="s">
        <v>4</v>
      </c>
      <c r="B10" s="37">
        <v>0</v>
      </c>
      <c r="C10" s="34"/>
    </row>
    <row r="11" spans="1:5" ht="31.5" x14ac:dyDescent="0.2">
      <c r="A11" s="3" t="s">
        <v>5</v>
      </c>
      <c r="B11" s="37">
        <v>0</v>
      </c>
      <c r="C11" s="34"/>
    </row>
    <row r="12" spans="1:5" x14ac:dyDescent="0.2">
      <c r="A12" s="3"/>
      <c r="B12" s="37"/>
      <c r="C12" s="34"/>
    </row>
    <row r="13" spans="1:5" ht="31.5" x14ac:dyDescent="0.2">
      <c r="A13" s="3" t="s">
        <v>6</v>
      </c>
      <c r="B13" s="37">
        <v>0</v>
      </c>
      <c r="C13" s="34"/>
    </row>
    <row r="14" spans="1:5" ht="47.25" x14ac:dyDescent="0.2">
      <c r="A14" s="3" t="s">
        <v>92</v>
      </c>
      <c r="B14" s="37">
        <v>0</v>
      </c>
      <c r="C14" s="34"/>
    </row>
    <row r="15" spans="1:5" ht="31.5" x14ac:dyDescent="0.2">
      <c r="A15" s="3" t="s">
        <v>7</v>
      </c>
      <c r="B15" s="37">
        <v>0</v>
      </c>
      <c r="C15" s="34"/>
    </row>
    <row r="16" spans="1:5" x14ac:dyDescent="0.2">
      <c r="A16" s="3"/>
      <c r="B16" s="37"/>
      <c r="C16" s="34"/>
    </row>
    <row r="17" spans="1:3" ht="47.25" x14ac:dyDescent="0.2">
      <c r="A17" s="3" t="s">
        <v>8</v>
      </c>
      <c r="B17" s="37">
        <v>2.20248</v>
      </c>
      <c r="C17" s="34"/>
    </row>
    <row r="18" spans="1:3" x14ac:dyDescent="0.2">
      <c r="A18" s="3"/>
      <c r="B18" s="37"/>
      <c r="C18" s="34"/>
    </row>
    <row r="19" spans="1:3" x14ac:dyDescent="0.2">
      <c r="A19" s="3" t="s">
        <v>77</v>
      </c>
      <c r="B19" s="37">
        <v>0</v>
      </c>
      <c r="C19" s="34"/>
    </row>
    <row r="20" spans="1:3" x14ac:dyDescent="0.2">
      <c r="A20" s="3"/>
      <c r="B20" s="37"/>
      <c r="C20" s="34"/>
    </row>
    <row r="21" spans="1:3" x14ac:dyDescent="0.2">
      <c r="A21" s="3" t="s">
        <v>78</v>
      </c>
      <c r="B21" s="37">
        <v>0</v>
      </c>
      <c r="C21" s="34"/>
    </row>
    <row r="22" spans="1:3" x14ac:dyDescent="0.2">
      <c r="A22" s="3"/>
      <c r="B22" s="37"/>
      <c r="C22" s="34"/>
    </row>
    <row r="23" spans="1:3" ht="31.5" x14ac:dyDescent="0.2">
      <c r="A23" s="3" t="s">
        <v>81</v>
      </c>
      <c r="B23" s="37">
        <v>3.7273699999999996</v>
      </c>
      <c r="C23" s="34"/>
    </row>
    <row r="24" spans="1:3" x14ac:dyDescent="0.2">
      <c r="A24" s="3"/>
      <c r="B24" s="37"/>
      <c r="C24" s="34"/>
    </row>
    <row r="25" spans="1:3" ht="47.25" x14ac:dyDescent="0.2">
      <c r="A25" s="3" t="s">
        <v>82</v>
      </c>
      <c r="B25" s="37">
        <v>4330.6319399999993</v>
      </c>
      <c r="C25" s="34"/>
    </row>
    <row r="26" spans="1:3" ht="31.5" x14ac:dyDescent="0.2">
      <c r="A26" s="3" t="s">
        <v>108</v>
      </c>
      <c r="B26" s="37">
        <v>5008.3472499999998</v>
      </c>
      <c r="C26" s="34"/>
    </row>
    <row r="27" spans="1:3" ht="31.5" x14ac:dyDescent="0.2">
      <c r="A27" s="3" t="s">
        <v>102</v>
      </c>
      <c r="B27" s="37">
        <v>3652.9166299999997</v>
      </c>
      <c r="C27" s="34"/>
    </row>
    <row r="28" spans="1:3" x14ac:dyDescent="0.2">
      <c r="A28" s="3"/>
      <c r="B28" s="37"/>
      <c r="C28" s="34"/>
    </row>
    <row r="29" spans="1:3" ht="47.25" x14ac:dyDescent="0.2">
      <c r="A29" s="3" t="s">
        <v>83</v>
      </c>
      <c r="B29" s="37">
        <v>8.6069886604124582E-2</v>
      </c>
      <c r="C29" s="34"/>
    </row>
    <row r="30" spans="1:3" x14ac:dyDescent="0.2">
      <c r="A30" s="3"/>
      <c r="B30" s="37"/>
      <c r="C30" s="34"/>
    </row>
    <row r="31" spans="1:3" ht="31.5" x14ac:dyDescent="0.2">
      <c r="A31" s="24" t="s">
        <v>9</v>
      </c>
      <c r="B31" s="37"/>
      <c r="C31" s="34"/>
    </row>
    <row r="32" spans="1:3" x14ac:dyDescent="0.2">
      <c r="A32" s="24"/>
      <c r="B32" s="37"/>
      <c r="C32" s="34"/>
    </row>
    <row r="33" spans="1:6" ht="47.25" x14ac:dyDescent="0.2">
      <c r="A33" s="3" t="s">
        <v>79</v>
      </c>
      <c r="B33" s="37">
        <v>0</v>
      </c>
      <c r="C33" s="34"/>
    </row>
    <row r="34" spans="1:6" x14ac:dyDescent="0.2">
      <c r="A34" s="3"/>
      <c r="B34" s="37"/>
      <c r="C34" s="34"/>
    </row>
    <row r="35" spans="1:6" ht="47.25" x14ac:dyDescent="0.2">
      <c r="A35" s="3" t="s">
        <v>80</v>
      </c>
      <c r="B35" s="37">
        <v>3.1661158159161369</v>
      </c>
      <c r="C35" s="34"/>
    </row>
    <row r="36" spans="1:6" ht="31.5" x14ac:dyDescent="0.2">
      <c r="A36" s="3" t="s">
        <v>10</v>
      </c>
      <c r="B36" s="37">
        <v>0</v>
      </c>
      <c r="C36" s="34"/>
    </row>
    <row r="37" spans="1:6" ht="31.5" x14ac:dyDescent="0.2">
      <c r="A37" s="3" t="s">
        <v>11</v>
      </c>
      <c r="B37" s="37">
        <v>0</v>
      </c>
      <c r="C37" s="34"/>
    </row>
    <row r="38" spans="1:6" ht="31.5" x14ac:dyDescent="0.2">
      <c r="A38" s="3" t="s">
        <v>12</v>
      </c>
      <c r="B38" s="37">
        <v>0</v>
      </c>
      <c r="C38" s="34"/>
    </row>
    <row r="39" spans="1:6" x14ac:dyDescent="0.2">
      <c r="A39" s="3" t="s">
        <v>13</v>
      </c>
      <c r="B39" s="37">
        <v>0</v>
      </c>
      <c r="C39" s="34"/>
    </row>
    <row r="40" spans="1:6" ht="78.75" x14ac:dyDescent="0.2">
      <c r="A40" s="3" t="s">
        <v>14</v>
      </c>
      <c r="B40" s="37">
        <v>0</v>
      </c>
      <c r="C40" s="34"/>
    </row>
    <row r="41" spans="1:6" ht="63" x14ac:dyDescent="0.2">
      <c r="A41" s="3" t="s">
        <v>15</v>
      </c>
      <c r="B41" s="37">
        <v>3.1661158159161369</v>
      </c>
      <c r="C41" s="34"/>
      <c r="D41" s="34"/>
      <c r="E41" s="34"/>
      <c r="F41" s="34"/>
    </row>
    <row r="42" spans="1:6" ht="78.75" x14ac:dyDescent="0.2">
      <c r="A42" s="3" t="s">
        <v>16</v>
      </c>
      <c r="B42" s="37">
        <v>0</v>
      </c>
      <c r="C42" s="34"/>
    </row>
    <row r="43" spans="1:6" ht="78.75" x14ac:dyDescent="0.2">
      <c r="A43" s="3" t="s">
        <v>17</v>
      </c>
      <c r="B43" s="37">
        <v>0</v>
      </c>
      <c r="C43" s="34"/>
    </row>
    <row r="44" spans="1:6" ht="31.5" x14ac:dyDescent="0.2">
      <c r="A44" s="3" t="s">
        <v>18</v>
      </c>
      <c r="B44" s="37">
        <v>0</v>
      </c>
      <c r="C44" s="34"/>
    </row>
    <row r="45" spans="1:6" x14ac:dyDescent="0.2">
      <c r="A45" s="3"/>
      <c r="B45" s="37"/>
      <c r="C45" s="34"/>
    </row>
    <row r="46" spans="1:6" ht="31.5" x14ac:dyDescent="0.2">
      <c r="A46" s="3" t="s">
        <v>84</v>
      </c>
      <c r="B46" s="37">
        <v>8.6673640178755923E-2</v>
      </c>
      <c r="C46" s="34"/>
    </row>
    <row r="47" spans="1:6" x14ac:dyDescent="0.2">
      <c r="A47" s="3"/>
      <c r="B47" s="37"/>
      <c r="C47" s="34"/>
    </row>
    <row r="48" spans="1:6" ht="47.25" x14ac:dyDescent="0.2">
      <c r="A48" s="3" t="s">
        <v>104</v>
      </c>
      <c r="B48" s="37">
        <v>0.15</v>
      </c>
      <c r="C48" s="34"/>
    </row>
    <row r="49" spans="1:4" x14ac:dyDescent="0.2">
      <c r="A49" s="3"/>
      <c r="B49" s="37"/>
      <c r="C49" s="34"/>
    </row>
    <row r="50" spans="1:4" ht="63" x14ac:dyDescent="0.2">
      <c r="A50" s="3" t="s">
        <v>85</v>
      </c>
      <c r="B50" s="37">
        <v>6.3326359821244071E-2</v>
      </c>
      <c r="C50" s="41"/>
    </row>
    <row r="51" spans="1:4" x14ac:dyDescent="0.2">
      <c r="A51" s="3"/>
      <c r="B51" s="37"/>
      <c r="C51" s="34"/>
    </row>
    <row r="52" spans="1:4" x14ac:dyDescent="0.2">
      <c r="A52" s="3" t="s">
        <v>86</v>
      </c>
      <c r="B52" s="37">
        <v>0</v>
      </c>
      <c r="C52" s="34"/>
    </row>
    <row r="53" spans="1:4" ht="47.25" x14ac:dyDescent="0.2">
      <c r="A53" s="3" t="s">
        <v>87</v>
      </c>
      <c r="B53" s="37">
        <v>8.6673640178755923E-2</v>
      </c>
      <c r="C53" s="34"/>
      <c r="D53" s="39"/>
    </row>
    <row r="54" spans="1:4" x14ac:dyDescent="0.2">
      <c r="A54" s="3"/>
      <c r="B54" s="37"/>
      <c r="C54" s="34"/>
    </row>
    <row r="55" spans="1:4" ht="31.5" x14ac:dyDescent="0.2">
      <c r="A55" s="3" t="s">
        <v>88</v>
      </c>
      <c r="B55" s="37"/>
      <c r="C55" s="34"/>
    </row>
    <row r="56" spans="1:4" x14ac:dyDescent="0.2">
      <c r="A56" s="3"/>
      <c r="B56" s="37"/>
      <c r="C56" s="34"/>
    </row>
    <row r="57" spans="1:4" ht="31.5" x14ac:dyDescent="0.2">
      <c r="A57" s="3" t="s">
        <v>89</v>
      </c>
      <c r="B57" s="37">
        <v>6.8934858159161365</v>
      </c>
      <c r="C57" s="34"/>
    </row>
    <row r="58" spans="1:4" ht="47.25" x14ac:dyDescent="0.2">
      <c r="A58" s="3" t="s">
        <v>90</v>
      </c>
      <c r="B58" s="37">
        <v>0.159179674269805</v>
      </c>
      <c r="C58" s="34"/>
    </row>
    <row r="59" spans="1:4" x14ac:dyDescent="0.2">
      <c r="A59" s="3"/>
      <c r="B59" s="37"/>
      <c r="C59" s="34"/>
    </row>
    <row r="60" spans="1:4" ht="31.5" x14ac:dyDescent="0.2">
      <c r="A60" s="3" t="s">
        <v>19</v>
      </c>
      <c r="B60" s="37"/>
      <c r="C60" s="34"/>
    </row>
    <row r="61" spans="1:4" ht="63" x14ac:dyDescent="0.2">
      <c r="A61" s="3" t="s">
        <v>99</v>
      </c>
      <c r="B61" s="37">
        <v>0.15</v>
      </c>
      <c r="C61" s="34"/>
    </row>
    <row r="62" spans="1:4" ht="31.5" x14ac:dyDescent="0.2">
      <c r="A62" s="3" t="s">
        <v>91</v>
      </c>
      <c r="B62" s="37">
        <v>0.23606988660412459</v>
      </c>
      <c r="C62" s="34"/>
    </row>
    <row r="63" spans="1:4" x14ac:dyDescent="0.2">
      <c r="A63" s="2"/>
      <c r="B63" s="36"/>
      <c r="C63" s="34"/>
    </row>
    <row r="64" spans="1:4" x14ac:dyDescent="0.2">
      <c r="C64" s="34"/>
    </row>
    <row r="65" spans="3:3" x14ac:dyDescent="0.2">
      <c r="C65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rightToLeft="1" workbookViewId="0">
      <selection sqref="A1:XFD1048576"/>
    </sheetView>
  </sheetViews>
  <sheetFormatPr defaultRowHeight="15.75" x14ac:dyDescent="0.2"/>
  <cols>
    <col min="1" max="1" width="38.875" style="1" customWidth="1"/>
    <col min="2" max="2" width="46" style="38" customWidth="1"/>
  </cols>
  <sheetData>
    <row r="1" spans="1:5" ht="94.5" x14ac:dyDescent="0.2">
      <c r="A1" s="53" t="s">
        <v>111</v>
      </c>
      <c r="B1" s="36" t="s">
        <v>0</v>
      </c>
    </row>
    <row r="2" spans="1:5" x14ac:dyDescent="0.2">
      <c r="A2" s="2"/>
      <c r="B2" s="36"/>
    </row>
    <row r="3" spans="1:5" x14ac:dyDescent="0.2">
      <c r="A3" s="2"/>
      <c r="B3" s="37"/>
    </row>
    <row r="4" spans="1:5" x14ac:dyDescent="0.2">
      <c r="A4" s="2"/>
      <c r="B4" s="37"/>
    </row>
    <row r="5" spans="1:5" ht="31.5" x14ac:dyDescent="0.2">
      <c r="A5" s="3" t="s">
        <v>1</v>
      </c>
      <c r="B5" s="37">
        <v>0.35458000000000006</v>
      </c>
      <c r="C5" s="34"/>
    </row>
    <row r="6" spans="1:5" ht="31.5" x14ac:dyDescent="0.2">
      <c r="A6" s="3" t="s">
        <v>2</v>
      </c>
      <c r="B6" s="37">
        <v>0</v>
      </c>
    </row>
    <row r="7" spans="1:5" ht="31.5" x14ac:dyDescent="0.2">
      <c r="A7" s="3" t="s">
        <v>3</v>
      </c>
      <c r="B7" s="37">
        <v>0.35458000000000006</v>
      </c>
      <c r="C7" s="34"/>
      <c r="E7" s="34"/>
    </row>
    <row r="8" spans="1:5" x14ac:dyDescent="0.2">
      <c r="A8" s="3"/>
      <c r="B8" s="37"/>
      <c r="C8" s="34"/>
    </row>
    <row r="9" spans="1:5" ht="47.25" x14ac:dyDescent="0.2">
      <c r="A9" s="3" t="s">
        <v>20</v>
      </c>
      <c r="B9" s="37">
        <v>0</v>
      </c>
      <c r="C9" s="34"/>
    </row>
    <row r="10" spans="1:5" x14ac:dyDescent="0.2">
      <c r="A10" s="3" t="s">
        <v>4</v>
      </c>
      <c r="B10" s="37">
        <v>0</v>
      </c>
      <c r="C10" s="34"/>
    </row>
    <row r="11" spans="1:5" x14ac:dyDescent="0.2">
      <c r="A11" s="3" t="s">
        <v>5</v>
      </c>
      <c r="B11" s="37">
        <v>0</v>
      </c>
      <c r="C11" s="34"/>
    </row>
    <row r="12" spans="1:5" x14ac:dyDescent="0.2">
      <c r="A12" s="3"/>
      <c r="B12" s="37"/>
      <c r="C12" s="34"/>
    </row>
    <row r="13" spans="1:5" x14ac:dyDescent="0.2">
      <c r="A13" s="3" t="s">
        <v>6</v>
      </c>
      <c r="B13" s="37"/>
      <c r="C13" s="34"/>
    </row>
    <row r="14" spans="1:5" ht="31.5" x14ac:dyDescent="0.2">
      <c r="A14" s="3" t="s">
        <v>92</v>
      </c>
      <c r="B14" s="37">
        <v>0</v>
      </c>
      <c r="C14" s="34"/>
    </row>
    <row r="15" spans="1:5" x14ac:dyDescent="0.2">
      <c r="A15" s="3" t="s">
        <v>7</v>
      </c>
      <c r="B15" s="37">
        <v>0</v>
      </c>
      <c r="C15" s="34"/>
    </row>
    <row r="16" spans="1:5" x14ac:dyDescent="0.2">
      <c r="A16" s="3"/>
      <c r="B16" s="37"/>
      <c r="C16" s="34"/>
    </row>
    <row r="17" spans="1:3" ht="31.5" x14ac:dyDescent="0.2">
      <c r="A17" s="3" t="s">
        <v>8</v>
      </c>
      <c r="B17" s="37">
        <v>3.7599999999999999E-3</v>
      </c>
      <c r="C17" s="34"/>
    </row>
    <row r="18" spans="1:3" x14ac:dyDescent="0.2">
      <c r="A18" s="3"/>
      <c r="B18" s="37"/>
      <c r="C18" s="34"/>
    </row>
    <row r="19" spans="1:3" x14ac:dyDescent="0.2">
      <c r="A19" s="3" t="s">
        <v>77</v>
      </c>
      <c r="B19" s="37">
        <v>0</v>
      </c>
      <c r="C19" s="34"/>
    </row>
    <row r="20" spans="1:3" x14ac:dyDescent="0.2">
      <c r="A20" s="3"/>
      <c r="B20" s="37"/>
      <c r="C20" s="34"/>
    </row>
    <row r="21" spans="1:3" x14ac:dyDescent="0.2">
      <c r="A21" s="3" t="s">
        <v>78</v>
      </c>
      <c r="B21" s="37">
        <v>0</v>
      </c>
      <c r="C21" s="34"/>
    </row>
    <row r="22" spans="1:3" x14ac:dyDescent="0.2">
      <c r="A22" s="3"/>
      <c r="B22" s="37"/>
      <c r="C22" s="34"/>
    </row>
    <row r="23" spans="1:3" ht="31.5" x14ac:dyDescent="0.2">
      <c r="A23" s="3" t="s">
        <v>81</v>
      </c>
      <c r="B23" s="37">
        <v>0.35834000000000005</v>
      </c>
      <c r="C23" s="34"/>
    </row>
    <row r="24" spans="1:3" x14ac:dyDescent="0.2">
      <c r="A24" s="3"/>
      <c r="B24" s="37"/>
      <c r="C24" s="34"/>
    </row>
    <row r="25" spans="1:3" ht="31.5" x14ac:dyDescent="0.2">
      <c r="A25" s="3" t="s">
        <v>82</v>
      </c>
      <c r="B25" s="37">
        <v>643.35040500000002</v>
      </c>
      <c r="C25" s="34"/>
    </row>
    <row r="26" spans="1:3" ht="31.5" x14ac:dyDescent="0.2">
      <c r="A26" s="3" t="s">
        <v>108</v>
      </c>
      <c r="B26" s="37">
        <v>937.40188999999998</v>
      </c>
      <c r="C26" s="34"/>
    </row>
    <row r="27" spans="1:3" ht="31.5" x14ac:dyDescent="0.2">
      <c r="A27" s="3" t="s">
        <v>102</v>
      </c>
      <c r="B27" s="37">
        <v>349.29892000000001</v>
      </c>
      <c r="C27" s="34"/>
    </row>
    <row r="28" spans="1:3" x14ac:dyDescent="0.2">
      <c r="A28" s="3"/>
      <c r="B28" s="37"/>
      <c r="C28" s="34"/>
    </row>
    <row r="29" spans="1:3" ht="31.5" x14ac:dyDescent="0.2">
      <c r="A29" s="3" t="s">
        <v>83</v>
      </c>
      <c r="B29" s="37">
        <v>5.5699040089980209E-2</v>
      </c>
      <c r="C29" s="34"/>
    </row>
    <row r="30" spans="1:3" x14ac:dyDescent="0.2">
      <c r="A30" s="3"/>
      <c r="B30" s="37"/>
      <c r="C30" s="34"/>
    </row>
    <row r="31" spans="1:3" x14ac:dyDescent="0.2">
      <c r="A31" s="24" t="s">
        <v>9</v>
      </c>
      <c r="B31" s="37"/>
      <c r="C31" s="34"/>
    </row>
    <row r="32" spans="1:3" x14ac:dyDescent="0.2">
      <c r="A32" s="3"/>
      <c r="B32" s="37"/>
      <c r="C32" s="34"/>
    </row>
    <row r="33" spans="1:5" ht="31.5" x14ac:dyDescent="0.2">
      <c r="A33" s="3" t="s">
        <v>79</v>
      </c>
      <c r="B33" s="37">
        <v>0</v>
      </c>
      <c r="C33" s="34"/>
    </row>
    <row r="34" spans="1:5" x14ac:dyDescent="0.2">
      <c r="A34" s="3"/>
      <c r="B34" s="37"/>
      <c r="C34" s="34"/>
    </row>
    <row r="35" spans="1:5" ht="31.5" x14ac:dyDescent="0.2">
      <c r="A35" s="3" t="s">
        <v>80</v>
      </c>
      <c r="B35" s="37">
        <v>5.6882669721096306E-3</v>
      </c>
      <c r="C35" s="34"/>
    </row>
    <row r="36" spans="1:5" ht="31.5" x14ac:dyDescent="0.2">
      <c r="A36" s="3" t="s">
        <v>10</v>
      </c>
      <c r="B36" s="37">
        <v>0</v>
      </c>
      <c r="C36" s="34"/>
    </row>
    <row r="37" spans="1:5" ht="31.5" x14ac:dyDescent="0.2">
      <c r="A37" s="3" t="s">
        <v>11</v>
      </c>
      <c r="B37" s="37">
        <v>0</v>
      </c>
      <c r="C37" s="34"/>
    </row>
    <row r="38" spans="1:5" ht="31.5" x14ac:dyDescent="0.2">
      <c r="A38" s="3" t="s">
        <v>12</v>
      </c>
      <c r="B38" s="37">
        <v>0</v>
      </c>
      <c r="C38" s="34"/>
    </row>
    <row r="39" spans="1:5" x14ac:dyDescent="0.2">
      <c r="A39" s="3" t="s">
        <v>13</v>
      </c>
      <c r="B39" s="37">
        <v>0</v>
      </c>
      <c r="C39" s="34"/>
    </row>
    <row r="40" spans="1:5" ht="63" x14ac:dyDescent="0.2">
      <c r="A40" s="3" t="s">
        <v>14</v>
      </c>
      <c r="B40" s="37">
        <v>0</v>
      </c>
      <c r="C40" s="34"/>
    </row>
    <row r="41" spans="1:5" ht="47.25" x14ac:dyDescent="0.2">
      <c r="A41" s="3" t="s">
        <v>15</v>
      </c>
      <c r="B41" s="37">
        <v>5.6882669721096306E-3</v>
      </c>
      <c r="C41" s="34"/>
      <c r="E41" s="34"/>
    </row>
    <row r="42" spans="1:5" ht="63" x14ac:dyDescent="0.2">
      <c r="A42" s="3" t="s">
        <v>16</v>
      </c>
      <c r="B42" s="37">
        <v>0</v>
      </c>
      <c r="C42" s="41"/>
    </row>
    <row r="43" spans="1:5" ht="63" x14ac:dyDescent="0.2">
      <c r="A43" s="3" t="s">
        <v>17</v>
      </c>
      <c r="B43" s="37">
        <v>0</v>
      </c>
      <c r="C43" s="34"/>
    </row>
    <row r="44" spans="1:5" ht="31.5" x14ac:dyDescent="0.2">
      <c r="A44" s="3" t="s">
        <v>18</v>
      </c>
      <c r="B44" s="37">
        <v>0</v>
      </c>
      <c r="C44" s="34"/>
    </row>
    <row r="45" spans="1:5" x14ac:dyDescent="0.2">
      <c r="A45" s="3"/>
      <c r="B45" s="37"/>
      <c r="C45" s="34"/>
    </row>
    <row r="46" spans="1:5" ht="31.5" x14ac:dyDescent="0.2">
      <c r="A46" s="3" t="s">
        <v>84</v>
      </c>
      <c r="B46" s="37">
        <v>1.6284811221602491E-3</v>
      </c>
      <c r="C46" s="34"/>
    </row>
    <row r="47" spans="1:5" x14ac:dyDescent="0.2">
      <c r="A47" s="3"/>
      <c r="B47" s="37"/>
      <c r="C47" s="34"/>
    </row>
    <row r="48" spans="1:5" ht="31.5" x14ac:dyDescent="0.2">
      <c r="A48" s="3" t="s">
        <v>104</v>
      </c>
      <c r="B48" s="37">
        <v>0.05</v>
      </c>
      <c r="C48" s="34"/>
    </row>
    <row r="49" spans="1:3" x14ac:dyDescent="0.2">
      <c r="A49" s="3"/>
      <c r="B49" s="37"/>
      <c r="C49" s="34"/>
    </row>
    <row r="50" spans="1:3" ht="47.25" x14ac:dyDescent="0.2">
      <c r="A50" s="3" t="s">
        <v>85</v>
      </c>
      <c r="B50" s="37">
        <v>4.8371518877839755E-2</v>
      </c>
      <c r="C50" s="34"/>
    </row>
    <row r="51" spans="1:3" x14ac:dyDescent="0.2">
      <c r="A51" s="3"/>
      <c r="B51" s="37"/>
      <c r="C51" s="34"/>
    </row>
    <row r="52" spans="1:3" x14ac:dyDescent="0.2">
      <c r="A52" s="4" t="s">
        <v>86</v>
      </c>
      <c r="B52" s="37">
        <v>0</v>
      </c>
      <c r="C52" s="34"/>
    </row>
    <row r="53" spans="1:3" ht="47.25" x14ac:dyDescent="0.2">
      <c r="A53" s="3" t="s">
        <v>87</v>
      </c>
      <c r="B53" s="37">
        <v>0</v>
      </c>
      <c r="C53" s="34"/>
    </row>
    <row r="54" spans="1:3" x14ac:dyDescent="0.2">
      <c r="A54" s="3"/>
      <c r="B54" s="37"/>
      <c r="C54" s="34"/>
    </row>
    <row r="55" spans="1:3" ht="31.5" x14ac:dyDescent="0.2">
      <c r="A55" s="3" t="s">
        <v>88</v>
      </c>
      <c r="B55" s="37"/>
      <c r="C55" s="34"/>
    </row>
    <row r="56" spans="1:3" x14ac:dyDescent="0.2">
      <c r="A56" s="3"/>
      <c r="B56" s="37"/>
      <c r="C56" s="34"/>
    </row>
    <row r="57" spans="1:3" ht="31.5" x14ac:dyDescent="0.2">
      <c r="A57" s="3" t="s">
        <v>89</v>
      </c>
      <c r="B57" s="37">
        <v>0.36402826697210966</v>
      </c>
      <c r="C57" s="34"/>
    </row>
    <row r="58" spans="1:3" ht="31.5" x14ac:dyDescent="0.2">
      <c r="A58" s="3" t="s">
        <v>90</v>
      </c>
      <c r="B58" s="37">
        <v>5.6583203203565198E-2</v>
      </c>
      <c r="C58" s="34"/>
    </row>
    <row r="59" spans="1:3" x14ac:dyDescent="0.2">
      <c r="A59" s="3"/>
      <c r="B59" s="37"/>
      <c r="C59" s="34"/>
    </row>
    <row r="60" spans="1:3" ht="31.5" x14ac:dyDescent="0.2">
      <c r="A60" s="3" t="s">
        <v>19</v>
      </c>
      <c r="B60" s="37"/>
      <c r="C60" s="34"/>
    </row>
    <row r="61" spans="1:3" ht="47.25" x14ac:dyDescent="0.2">
      <c r="A61" s="3" t="s">
        <v>99</v>
      </c>
      <c r="B61" s="37">
        <v>0.05</v>
      </c>
      <c r="C61" s="34"/>
    </row>
    <row r="62" spans="1:3" ht="31.5" x14ac:dyDescent="0.2">
      <c r="A62" s="3" t="s">
        <v>91</v>
      </c>
      <c r="B62" s="37">
        <v>0.10569904008998021</v>
      </c>
      <c r="C62" s="34"/>
    </row>
    <row r="63" spans="1:3" x14ac:dyDescent="0.2">
      <c r="A63" s="2"/>
      <c r="B63" s="36"/>
      <c r="C63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"/>
  <sheetViews>
    <sheetView rightToLeft="1" workbookViewId="0">
      <selection activeCell="B17" sqref="B17"/>
    </sheetView>
  </sheetViews>
  <sheetFormatPr defaultRowHeight="15.75" x14ac:dyDescent="0.2"/>
  <cols>
    <col min="1" max="1" width="61.125" style="1" customWidth="1"/>
    <col min="2" max="2" width="46" style="38" customWidth="1"/>
  </cols>
  <sheetData>
    <row r="1" spans="1:5" ht="63" x14ac:dyDescent="0.2">
      <c r="A1" s="50" t="s">
        <v>112</v>
      </c>
      <c r="B1" s="36" t="s">
        <v>0</v>
      </c>
    </row>
    <row r="2" spans="1:5" x14ac:dyDescent="0.2">
      <c r="A2" s="22"/>
      <c r="B2" s="36"/>
    </row>
    <row r="3" spans="1:5" x14ac:dyDescent="0.2">
      <c r="A3" s="2"/>
      <c r="B3" s="37"/>
    </row>
    <row r="4" spans="1:5" x14ac:dyDescent="0.2">
      <c r="A4" s="2"/>
      <c r="B4" s="37"/>
    </row>
    <row r="5" spans="1:5" x14ac:dyDescent="0.2">
      <c r="A5" s="3" t="s">
        <v>1</v>
      </c>
      <c r="B5" s="37">
        <f>+B6+B7</f>
        <v>4.7827399999999995</v>
      </c>
      <c r="C5" s="34"/>
    </row>
    <row r="6" spans="1:5" x14ac:dyDescent="0.2">
      <c r="A6" s="3" t="s">
        <v>2</v>
      </c>
      <c r="B6" s="37"/>
    </row>
    <row r="7" spans="1:5" x14ac:dyDescent="0.2">
      <c r="A7" s="3" t="s">
        <v>3</v>
      </c>
      <c r="B7" s="37">
        <v>4.7827399999999995</v>
      </c>
      <c r="C7" s="34"/>
      <c r="D7" s="34"/>
      <c r="E7" s="34"/>
    </row>
    <row r="8" spans="1:5" x14ac:dyDescent="0.2">
      <c r="A8" s="3"/>
      <c r="B8" s="37"/>
      <c r="C8" s="34"/>
    </row>
    <row r="9" spans="1:5" ht="31.5" x14ac:dyDescent="0.2">
      <c r="A9" s="3" t="s">
        <v>20</v>
      </c>
      <c r="B9" s="37">
        <f>+B10+B11</f>
        <v>0</v>
      </c>
      <c r="C9" s="34"/>
    </row>
    <row r="10" spans="1:5" x14ac:dyDescent="0.2">
      <c r="A10" s="3" t="s">
        <v>4</v>
      </c>
      <c r="B10" s="37">
        <f>J12</f>
        <v>0</v>
      </c>
      <c r="C10" s="34"/>
    </row>
    <row r="11" spans="1:5" x14ac:dyDescent="0.2">
      <c r="A11" s="3" t="s">
        <v>5</v>
      </c>
      <c r="B11" s="37">
        <f>J13</f>
        <v>0</v>
      </c>
      <c r="C11" s="34"/>
    </row>
    <row r="12" spans="1:5" x14ac:dyDescent="0.2">
      <c r="A12" s="3"/>
      <c r="B12" s="37"/>
      <c r="C12" s="34"/>
    </row>
    <row r="13" spans="1:5" x14ac:dyDescent="0.2">
      <c r="A13" s="3" t="s">
        <v>6</v>
      </c>
      <c r="B13" s="37"/>
      <c r="C13" s="34"/>
    </row>
    <row r="14" spans="1:5" ht="31.5" x14ac:dyDescent="0.2">
      <c r="A14" s="3" t="s">
        <v>92</v>
      </c>
      <c r="B14" s="37">
        <f>J17</f>
        <v>0</v>
      </c>
      <c r="C14" s="34"/>
    </row>
    <row r="15" spans="1:5" x14ac:dyDescent="0.2">
      <c r="A15" s="3" t="s">
        <v>7</v>
      </c>
      <c r="B15" s="37">
        <v>0</v>
      </c>
      <c r="C15" s="34"/>
    </row>
    <row r="16" spans="1:5" x14ac:dyDescent="0.2">
      <c r="A16" s="3"/>
      <c r="B16" s="37"/>
      <c r="C16" s="34"/>
    </row>
    <row r="17" spans="1:3" ht="31.5" x14ac:dyDescent="0.2">
      <c r="A17" s="3" t="s">
        <v>8</v>
      </c>
      <c r="B17" s="37">
        <v>1.20767</v>
      </c>
      <c r="C17" s="34"/>
    </row>
    <row r="18" spans="1:3" x14ac:dyDescent="0.2">
      <c r="A18" s="3"/>
      <c r="B18" s="37"/>
      <c r="C18" s="34"/>
    </row>
    <row r="19" spans="1:3" x14ac:dyDescent="0.2">
      <c r="A19" s="3" t="s">
        <v>77</v>
      </c>
      <c r="B19" s="37">
        <f>J29</f>
        <v>0</v>
      </c>
      <c r="C19" s="34"/>
    </row>
    <row r="20" spans="1:3" x14ac:dyDescent="0.2">
      <c r="A20" s="3"/>
      <c r="B20" s="37"/>
      <c r="C20" s="34"/>
    </row>
    <row r="21" spans="1:3" x14ac:dyDescent="0.2">
      <c r="A21" s="3" t="s">
        <v>78</v>
      </c>
      <c r="B21" s="37">
        <f>J30</f>
        <v>0</v>
      </c>
      <c r="C21" s="34"/>
    </row>
    <row r="22" spans="1:3" x14ac:dyDescent="0.2">
      <c r="A22" s="3"/>
      <c r="B22" s="37"/>
      <c r="C22" s="34"/>
    </row>
    <row r="23" spans="1:3" x14ac:dyDescent="0.2">
      <c r="A23" s="3" t="s">
        <v>81</v>
      </c>
      <c r="B23" s="37">
        <f>+B21+B19+B17+B13+B9+B5</f>
        <v>5.9904099999999998</v>
      </c>
      <c r="C23" s="34"/>
    </row>
    <row r="24" spans="1:3" x14ac:dyDescent="0.2">
      <c r="A24" s="3"/>
      <c r="B24" s="37"/>
      <c r="C24" s="34"/>
    </row>
    <row r="25" spans="1:3" x14ac:dyDescent="0.2">
      <c r="A25" s="3" t="s">
        <v>82</v>
      </c>
      <c r="B25" s="37">
        <f>+(B27+B26)/2</f>
        <v>6233.22307</v>
      </c>
      <c r="C25" s="34"/>
    </row>
    <row r="26" spans="1:3" x14ac:dyDescent="0.2">
      <c r="A26" s="3" t="s">
        <v>108</v>
      </c>
      <c r="B26" s="37">
        <v>6632.8655699999999</v>
      </c>
      <c r="C26" s="34"/>
    </row>
    <row r="27" spans="1:3" x14ac:dyDescent="0.2">
      <c r="A27" s="3" t="s">
        <v>102</v>
      </c>
      <c r="B27" s="37">
        <v>5833.5805700000001</v>
      </c>
      <c r="C27" s="34"/>
    </row>
    <row r="28" spans="1:3" x14ac:dyDescent="0.2">
      <c r="A28" s="3"/>
      <c r="B28" s="37"/>
      <c r="C28" s="34"/>
    </row>
    <row r="29" spans="1:3" ht="31.5" x14ac:dyDescent="0.2">
      <c r="A29" s="3" t="s">
        <v>83</v>
      </c>
      <c r="B29" s="37">
        <f>(B23/B25)*100</f>
        <v>9.6104534246999121E-2</v>
      </c>
      <c r="C29" s="34"/>
    </row>
    <row r="30" spans="1:3" x14ac:dyDescent="0.2">
      <c r="A30" s="3"/>
      <c r="B30" s="37"/>
      <c r="C30" s="34"/>
    </row>
    <row r="31" spans="1:3" x14ac:dyDescent="0.2">
      <c r="A31" s="24" t="s">
        <v>9</v>
      </c>
      <c r="B31" s="37"/>
      <c r="C31" s="34"/>
    </row>
    <row r="32" spans="1:3" x14ac:dyDescent="0.2">
      <c r="A32" s="3"/>
      <c r="B32" s="37"/>
      <c r="C32" s="34"/>
    </row>
    <row r="33" spans="1:6" ht="31.5" x14ac:dyDescent="0.2">
      <c r="A33" s="3" t="s">
        <v>79</v>
      </c>
      <c r="B33" s="37">
        <v>0</v>
      </c>
      <c r="C33" s="34"/>
    </row>
    <row r="34" spans="1:6" x14ac:dyDescent="0.2">
      <c r="A34" s="3"/>
      <c r="B34" s="37"/>
      <c r="C34" s="34"/>
    </row>
    <row r="35" spans="1:6" ht="31.5" x14ac:dyDescent="0.2">
      <c r="A35" s="3" t="s">
        <v>80</v>
      </c>
      <c r="B35" s="37">
        <f>+B36+B37+B38+B39+B40+B41+B42+B43+B44</f>
        <v>1.910134587659601</v>
      </c>
      <c r="C35" s="34"/>
    </row>
    <row r="36" spans="1:6" x14ac:dyDescent="0.2">
      <c r="A36" s="3" t="s">
        <v>10</v>
      </c>
      <c r="B36" s="37">
        <v>0</v>
      </c>
      <c r="C36" s="34"/>
    </row>
    <row r="37" spans="1:6" x14ac:dyDescent="0.2">
      <c r="A37" s="3" t="s">
        <v>11</v>
      </c>
      <c r="B37" s="37">
        <v>0</v>
      </c>
      <c r="C37" s="34"/>
    </row>
    <row r="38" spans="1:6" x14ac:dyDescent="0.2">
      <c r="A38" s="3" t="s">
        <v>12</v>
      </c>
      <c r="B38" s="37">
        <f>J22</f>
        <v>0</v>
      </c>
      <c r="C38" s="34"/>
    </row>
    <row r="39" spans="1:6" x14ac:dyDescent="0.2">
      <c r="A39" s="3" t="s">
        <v>13</v>
      </c>
      <c r="B39" s="37">
        <v>0</v>
      </c>
      <c r="C39" s="34"/>
    </row>
    <row r="40" spans="1:6" ht="47.25" x14ac:dyDescent="0.2">
      <c r="A40" s="3" t="s">
        <v>14</v>
      </c>
      <c r="B40" s="37">
        <v>5.5811159852025068E-2</v>
      </c>
      <c r="C40" s="34"/>
    </row>
    <row r="41" spans="1:6" ht="31.5" x14ac:dyDescent="0.2">
      <c r="A41" s="3" t="s">
        <v>15</v>
      </c>
      <c r="B41" s="37">
        <v>1.854323427807576</v>
      </c>
      <c r="C41" s="34"/>
      <c r="E41" s="34"/>
      <c r="F41" s="34"/>
    </row>
    <row r="42" spans="1:6" ht="47.25" x14ac:dyDescent="0.2">
      <c r="A42" s="3" t="s">
        <v>16</v>
      </c>
      <c r="B42" s="37">
        <v>0</v>
      </c>
      <c r="C42" s="41"/>
    </row>
    <row r="43" spans="1:6" ht="47.25" x14ac:dyDescent="0.2">
      <c r="A43" s="3" t="s">
        <v>17</v>
      </c>
      <c r="B43" s="37">
        <v>0</v>
      </c>
      <c r="C43" s="34"/>
    </row>
    <row r="44" spans="1:6" x14ac:dyDescent="0.2">
      <c r="A44" s="3" t="s">
        <v>18</v>
      </c>
      <c r="B44" s="37">
        <v>0</v>
      </c>
      <c r="C44" s="34"/>
    </row>
    <row r="45" spans="1:6" x14ac:dyDescent="0.2">
      <c r="A45" s="3"/>
      <c r="B45" s="37"/>
      <c r="C45" s="34"/>
    </row>
    <row r="46" spans="1:6" x14ac:dyDescent="0.2">
      <c r="A46" s="3" t="s">
        <v>84</v>
      </c>
      <c r="B46" s="37">
        <f>(B35/B27)*100</f>
        <v>3.2743776566363618E-2</v>
      </c>
      <c r="C46" s="34"/>
    </row>
    <row r="47" spans="1:6" x14ac:dyDescent="0.2">
      <c r="A47" s="3"/>
      <c r="B47" s="37"/>
      <c r="C47" s="34"/>
    </row>
    <row r="48" spans="1:6" ht="31.5" x14ac:dyDescent="0.2">
      <c r="A48" s="3" t="s">
        <v>104</v>
      </c>
      <c r="B48" s="37">
        <v>0.1</v>
      </c>
      <c r="C48" s="34"/>
    </row>
    <row r="49" spans="1:3" x14ac:dyDescent="0.2">
      <c r="A49" s="3"/>
      <c r="B49" s="37"/>
      <c r="C49" s="34"/>
    </row>
    <row r="50" spans="1:3" ht="31.5" x14ac:dyDescent="0.2">
      <c r="A50" s="3" t="s">
        <v>85</v>
      </c>
      <c r="B50" s="37">
        <f>B48-B46</f>
        <v>6.7256223433636381E-2</v>
      </c>
      <c r="C50" s="34"/>
    </row>
    <row r="51" spans="1:3" x14ac:dyDescent="0.2">
      <c r="A51" s="3"/>
      <c r="B51" s="37"/>
      <c r="C51" s="34"/>
    </row>
    <row r="52" spans="1:3" x14ac:dyDescent="0.2">
      <c r="A52" s="4" t="s">
        <v>86</v>
      </c>
      <c r="B52" s="37">
        <v>0</v>
      </c>
      <c r="C52" s="34"/>
    </row>
    <row r="53" spans="1:3" ht="31.5" x14ac:dyDescent="0.2">
      <c r="A53" s="3" t="s">
        <v>87</v>
      </c>
      <c r="B53" s="37">
        <f>(B35-B52)/B27*100</f>
        <v>3.2743776566363618E-2</v>
      </c>
      <c r="C53" s="34"/>
    </row>
    <row r="54" spans="1:3" x14ac:dyDescent="0.2">
      <c r="A54" s="3"/>
      <c r="B54" s="37"/>
      <c r="C54" s="34"/>
    </row>
    <row r="55" spans="1:3" x14ac:dyDescent="0.2">
      <c r="A55" s="3" t="s">
        <v>88</v>
      </c>
      <c r="B55" s="37"/>
      <c r="C55" s="34"/>
    </row>
    <row r="56" spans="1:3" x14ac:dyDescent="0.2">
      <c r="A56" s="3"/>
      <c r="B56" s="37"/>
      <c r="C56" s="34"/>
    </row>
    <row r="57" spans="1:3" x14ac:dyDescent="0.2">
      <c r="A57" s="3" t="s">
        <v>89</v>
      </c>
      <c r="B57" s="37">
        <f>+B35+B23-B52</f>
        <v>7.900544587659601</v>
      </c>
      <c r="C57" s="34"/>
    </row>
    <row r="58" spans="1:3" ht="31.5" x14ac:dyDescent="0.2">
      <c r="A58" s="3" t="s">
        <v>90</v>
      </c>
      <c r="B58" s="37">
        <f>(B57/B25)*100</f>
        <v>0.12674894671561307</v>
      </c>
      <c r="C58" s="34"/>
    </row>
    <row r="59" spans="1:3" x14ac:dyDescent="0.2">
      <c r="A59" s="3"/>
      <c r="B59" s="37"/>
      <c r="C59" s="34"/>
    </row>
    <row r="60" spans="1:3" x14ac:dyDescent="0.2">
      <c r="A60" s="3" t="s">
        <v>19</v>
      </c>
      <c r="B60" s="37"/>
      <c r="C60" s="34"/>
    </row>
    <row r="61" spans="1:3" ht="31.5" x14ac:dyDescent="0.2">
      <c r="A61" s="3" t="s">
        <v>99</v>
      </c>
      <c r="B61" s="37">
        <v>0.1</v>
      </c>
      <c r="C61" s="34"/>
    </row>
    <row r="62" spans="1:3" x14ac:dyDescent="0.2">
      <c r="A62" s="3" t="s">
        <v>91</v>
      </c>
      <c r="B62" s="37">
        <f>+B61+B29</f>
        <v>0.19610453424699914</v>
      </c>
      <c r="C62" s="34"/>
    </row>
    <row r="63" spans="1:3" x14ac:dyDescent="0.2">
      <c r="A63" s="2"/>
      <c r="B63" s="36"/>
      <c r="C63" s="3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rightToLeft="1" workbookViewId="0">
      <selection sqref="A1:XFD1048576"/>
    </sheetView>
  </sheetViews>
  <sheetFormatPr defaultRowHeight="14.25" x14ac:dyDescent="0.2"/>
  <cols>
    <col min="1" max="1" width="63.625" customWidth="1"/>
    <col min="2" max="2" width="36" customWidth="1"/>
    <col min="6" max="6" width="12.375" bestFit="1" customWidth="1"/>
  </cols>
  <sheetData>
    <row r="1" spans="1:2" ht="93.75" customHeight="1" x14ac:dyDescent="0.2">
      <c r="A1" s="50" t="s">
        <v>113</v>
      </c>
      <c r="B1" s="36" t="s">
        <v>0</v>
      </c>
    </row>
    <row r="2" spans="1:2" ht="15.75" x14ac:dyDescent="0.2">
      <c r="A2" s="22"/>
      <c r="B2" s="36"/>
    </row>
    <row r="3" spans="1:2" ht="15.75" x14ac:dyDescent="0.2">
      <c r="A3" s="2"/>
      <c r="B3" s="37"/>
    </row>
    <row r="4" spans="1:2" ht="15.75" x14ac:dyDescent="0.2">
      <c r="A4" s="2"/>
      <c r="B4" s="37"/>
    </row>
    <row r="5" spans="1:2" ht="15.75" x14ac:dyDescent="0.2">
      <c r="A5" s="3" t="s">
        <v>1</v>
      </c>
      <c r="B5" s="36">
        <v>1.4552</v>
      </c>
    </row>
    <row r="6" spans="1:2" ht="15.75" x14ac:dyDescent="0.2">
      <c r="A6" s="3" t="s">
        <v>2</v>
      </c>
      <c r="B6" s="37"/>
    </row>
    <row r="7" spans="1:2" ht="15.75" x14ac:dyDescent="0.2">
      <c r="A7" s="3" t="s">
        <v>3</v>
      </c>
      <c r="B7" s="37">
        <v>1.4552</v>
      </c>
    </row>
    <row r="8" spans="1:2" ht="15.75" x14ac:dyDescent="0.2">
      <c r="A8" s="3"/>
      <c r="B8" s="37"/>
    </row>
    <row r="9" spans="1:2" ht="31.5" x14ac:dyDescent="0.2">
      <c r="A9" s="3" t="s">
        <v>20</v>
      </c>
      <c r="B9" s="37">
        <v>0</v>
      </c>
    </row>
    <row r="10" spans="1:2" ht="15.75" x14ac:dyDescent="0.2">
      <c r="A10" s="3" t="s">
        <v>4</v>
      </c>
      <c r="B10" s="37">
        <v>0</v>
      </c>
    </row>
    <row r="11" spans="1:2" ht="15.75" x14ac:dyDescent="0.2">
      <c r="A11" s="3" t="s">
        <v>5</v>
      </c>
      <c r="B11" s="37">
        <v>0</v>
      </c>
    </row>
    <row r="12" spans="1:2" ht="15.75" x14ac:dyDescent="0.2">
      <c r="A12" s="3"/>
      <c r="B12" s="37"/>
    </row>
    <row r="13" spans="1:2" ht="15.75" x14ac:dyDescent="0.2">
      <c r="A13" s="3" t="s">
        <v>6</v>
      </c>
      <c r="B13" s="37"/>
    </row>
    <row r="14" spans="1:2" ht="31.5" x14ac:dyDescent="0.2">
      <c r="A14" s="3" t="s">
        <v>92</v>
      </c>
      <c r="B14" s="37">
        <v>0</v>
      </c>
    </row>
    <row r="15" spans="1:2" ht="15.75" x14ac:dyDescent="0.2">
      <c r="A15" s="3" t="s">
        <v>7</v>
      </c>
      <c r="B15" s="37">
        <v>0</v>
      </c>
    </row>
    <row r="16" spans="1:2" ht="15.75" x14ac:dyDescent="0.2">
      <c r="A16" s="3"/>
      <c r="B16" s="37"/>
    </row>
    <row r="17" spans="1:6" ht="15.75" x14ac:dyDescent="0.2">
      <c r="A17" s="3" t="s">
        <v>8</v>
      </c>
      <c r="B17" s="37">
        <v>0.44908999999999999</v>
      </c>
    </row>
    <row r="18" spans="1:6" ht="15.75" x14ac:dyDescent="0.2">
      <c r="A18" s="3"/>
      <c r="B18" s="37"/>
    </row>
    <row r="19" spans="1:6" ht="15.75" x14ac:dyDescent="0.2">
      <c r="A19" s="3" t="s">
        <v>77</v>
      </c>
      <c r="B19" s="37">
        <v>0</v>
      </c>
    </row>
    <row r="20" spans="1:6" ht="15.75" x14ac:dyDescent="0.2">
      <c r="A20" s="3"/>
      <c r="B20" s="37"/>
    </row>
    <row r="21" spans="1:6" ht="15.75" x14ac:dyDescent="0.2">
      <c r="A21" s="3" t="s">
        <v>78</v>
      </c>
      <c r="B21" s="37">
        <v>0</v>
      </c>
    </row>
    <row r="22" spans="1:6" ht="15.75" x14ac:dyDescent="0.2">
      <c r="A22" s="3"/>
      <c r="B22" s="37"/>
    </row>
    <row r="23" spans="1:6" ht="15.75" x14ac:dyDescent="0.2">
      <c r="A23" s="3" t="s">
        <v>81</v>
      </c>
      <c r="B23" s="37">
        <v>1.90429</v>
      </c>
    </row>
    <row r="24" spans="1:6" ht="15.75" x14ac:dyDescent="0.2">
      <c r="A24" s="3"/>
      <c r="B24" s="37"/>
    </row>
    <row r="25" spans="1:6" ht="15.75" x14ac:dyDescent="0.2">
      <c r="A25" s="3" t="s">
        <v>82</v>
      </c>
      <c r="B25" s="37">
        <v>1746.3665799999999</v>
      </c>
      <c r="F25" s="39"/>
    </row>
    <row r="26" spans="1:6" ht="15.75" x14ac:dyDescent="0.2">
      <c r="A26" s="3" t="s">
        <v>108</v>
      </c>
      <c r="B26" s="37">
        <v>1962.4801299999999</v>
      </c>
    </row>
    <row r="27" spans="1:6" ht="15.75" x14ac:dyDescent="0.2">
      <c r="A27" s="3" t="s">
        <v>102</v>
      </c>
      <c r="B27" s="37">
        <v>1530.2530300000001</v>
      </c>
    </row>
    <row r="28" spans="1:6" ht="15.75" x14ac:dyDescent="0.2">
      <c r="A28" s="3"/>
      <c r="B28" s="37"/>
    </row>
    <row r="29" spans="1:6" ht="31.5" x14ac:dyDescent="0.2">
      <c r="A29" s="3" t="s">
        <v>83</v>
      </c>
      <c r="B29" s="37">
        <v>0.10904297080627827</v>
      </c>
    </row>
    <row r="30" spans="1:6" ht="15.75" x14ac:dyDescent="0.2">
      <c r="A30" s="3"/>
      <c r="B30" s="37"/>
    </row>
    <row r="31" spans="1:6" ht="15.75" x14ac:dyDescent="0.2">
      <c r="A31" s="24" t="s">
        <v>9</v>
      </c>
      <c r="B31" s="37"/>
    </row>
    <row r="32" spans="1:6" ht="15.75" x14ac:dyDescent="0.2">
      <c r="A32" s="3"/>
      <c r="B32" s="37"/>
    </row>
    <row r="33" spans="1:2" ht="31.5" x14ac:dyDescent="0.2">
      <c r="A33" s="3" t="s">
        <v>79</v>
      </c>
      <c r="B33" s="37">
        <v>0</v>
      </c>
    </row>
    <row r="34" spans="1:2" ht="15.75" x14ac:dyDescent="0.2">
      <c r="A34" s="3"/>
      <c r="B34" s="37"/>
    </row>
    <row r="35" spans="1:2" ht="15.75" x14ac:dyDescent="0.2">
      <c r="A35" s="3" t="s">
        <v>80</v>
      </c>
      <c r="B35" s="37">
        <v>0.41735069458788054</v>
      </c>
    </row>
    <row r="36" spans="1:2" ht="15.75" x14ac:dyDescent="0.2">
      <c r="A36" s="3" t="s">
        <v>10</v>
      </c>
      <c r="B36" s="37">
        <v>0</v>
      </c>
    </row>
    <row r="37" spans="1:2" ht="15.75" x14ac:dyDescent="0.2">
      <c r="A37" s="3" t="s">
        <v>11</v>
      </c>
      <c r="B37" s="37">
        <v>0</v>
      </c>
    </row>
    <row r="38" spans="1:2" ht="15.75" x14ac:dyDescent="0.2">
      <c r="A38" s="3" t="s">
        <v>12</v>
      </c>
      <c r="B38" s="37">
        <v>0</v>
      </c>
    </row>
    <row r="39" spans="1:2" ht="15.75" x14ac:dyDescent="0.2">
      <c r="A39" s="3" t="s">
        <v>13</v>
      </c>
      <c r="B39" s="37">
        <v>0</v>
      </c>
    </row>
    <row r="40" spans="1:2" ht="31.5" x14ac:dyDescent="0.2">
      <c r="A40" s="3" t="s">
        <v>14</v>
      </c>
      <c r="B40" s="37">
        <v>0</v>
      </c>
    </row>
    <row r="41" spans="1:2" ht="31.5" x14ac:dyDescent="0.2">
      <c r="A41" s="3" t="s">
        <v>15</v>
      </c>
      <c r="B41" s="37">
        <v>0.41735069458788054</v>
      </c>
    </row>
    <row r="42" spans="1:2" ht="47.25" x14ac:dyDescent="0.2">
      <c r="A42" s="3" t="s">
        <v>16</v>
      </c>
      <c r="B42" s="37">
        <v>0</v>
      </c>
    </row>
    <row r="43" spans="1:2" ht="31.5" x14ac:dyDescent="0.2">
      <c r="A43" s="3" t="s">
        <v>17</v>
      </c>
      <c r="B43" s="37">
        <v>0</v>
      </c>
    </row>
    <row r="44" spans="1:2" ht="15.75" x14ac:dyDescent="0.2">
      <c r="A44" s="3" t="s">
        <v>18</v>
      </c>
      <c r="B44" s="37">
        <v>0</v>
      </c>
    </row>
    <row r="45" spans="1:2" ht="15.75" x14ac:dyDescent="0.2">
      <c r="A45" s="3"/>
      <c r="B45" s="37"/>
    </row>
    <row r="46" spans="1:2" ht="15.75" x14ac:dyDescent="0.2">
      <c r="A46" s="3" t="s">
        <v>84</v>
      </c>
      <c r="B46" s="37">
        <v>2.7273312740173465E-2</v>
      </c>
    </row>
    <row r="47" spans="1:2" ht="15.75" x14ac:dyDescent="0.2">
      <c r="A47" s="3"/>
      <c r="B47" s="37"/>
    </row>
    <row r="48" spans="1:2" ht="31.5" x14ac:dyDescent="0.2">
      <c r="A48" s="3" t="s">
        <v>104</v>
      </c>
      <c r="B48" s="37">
        <v>0.1</v>
      </c>
    </row>
    <row r="49" spans="1:2" ht="15.75" x14ac:dyDescent="0.2">
      <c r="A49" s="3"/>
      <c r="B49" s="37"/>
    </row>
    <row r="50" spans="1:2" ht="31.5" x14ac:dyDescent="0.2">
      <c r="A50" s="3" t="s">
        <v>85</v>
      </c>
      <c r="B50" s="37">
        <v>7.2726687259826533E-2</v>
      </c>
    </row>
    <row r="51" spans="1:2" ht="15.75" x14ac:dyDescent="0.2">
      <c r="A51" s="3"/>
      <c r="B51" s="37"/>
    </row>
    <row r="52" spans="1:2" ht="15.75" x14ac:dyDescent="0.2">
      <c r="A52" s="4" t="s">
        <v>86</v>
      </c>
      <c r="B52" s="37">
        <v>0</v>
      </c>
    </row>
    <row r="53" spans="1:2" ht="31.5" x14ac:dyDescent="0.2">
      <c r="A53" s="3" t="s">
        <v>87</v>
      </c>
      <c r="B53" s="37">
        <v>2.7273312740173465E-2</v>
      </c>
    </row>
    <row r="54" spans="1:2" ht="15.75" x14ac:dyDescent="0.2">
      <c r="A54" s="3"/>
      <c r="B54" s="37"/>
    </row>
    <row r="55" spans="1:2" ht="15.75" x14ac:dyDescent="0.2">
      <c r="A55" s="3" t="s">
        <v>88</v>
      </c>
      <c r="B55" s="37"/>
    </row>
    <row r="56" spans="1:2" ht="15.75" x14ac:dyDescent="0.2">
      <c r="A56" s="3"/>
      <c r="B56" s="37"/>
    </row>
    <row r="57" spans="1:2" ht="15.75" x14ac:dyDescent="0.2">
      <c r="A57" s="3" t="s">
        <v>89</v>
      </c>
      <c r="B57" s="37">
        <v>2.3216406945878805</v>
      </c>
    </row>
    <row r="58" spans="1:2" ht="31.5" x14ac:dyDescent="0.2">
      <c r="A58" s="3" t="s">
        <v>90</v>
      </c>
      <c r="B58" s="37">
        <v>0.13294120038576784</v>
      </c>
    </row>
    <row r="59" spans="1:2" ht="15.75" x14ac:dyDescent="0.2">
      <c r="A59" s="3"/>
      <c r="B59" s="37"/>
    </row>
    <row r="60" spans="1:2" ht="15.75" x14ac:dyDescent="0.2">
      <c r="A60" s="3" t="s">
        <v>19</v>
      </c>
      <c r="B60" s="37"/>
    </row>
    <row r="61" spans="1:2" ht="31.5" x14ac:dyDescent="0.2">
      <c r="A61" s="3" t="s">
        <v>99</v>
      </c>
      <c r="B61" s="37">
        <v>0.1</v>
      </c>
    </row>
    <row r="62" spans="1:2" ht="15.75" x14ac:dyDescent="0.2">
      <c r="A62" s="3" t="s">
        <v>91</v>
      </c>
      <c r="B62" s="37">
        <v>0.20904297080627826</v>
      </c>
    </row>
    <row r="63" spans="1:2" ht="15.75" x14ac:dyDescent="0.2">
      <c r="A63" s="2"/>
      <c r="B63" s="36"/>
    </row>
    <row r="65" spans="2:2" ht="15.75" x14ac:dyDescent="0.2">
      <c r="B65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rightToLeft="1" workbookViewId="0">
      <selection sqref="A1:XFD1048576"/>
    </sheetView>
  </sheetViews>
  <sheetFormatPr defaultColWidth="9" defaultRowHeight="15.75" x14ac:dyDescent="0.25"/>
  <cols>
    <col min="1" max="1" width="48.5" style="5" customWidth="1"/>
    <col min="2" max="2" width="52" style="28" customWidth="1"/>
    <col min="3" max="16384" width="9" style="5"/>
  </cols>
  <sheetData>
    <row r="1" spans="1:5" ht="71.25" customHeight="1" x14ac:dyDescent="0.25">
      <c r="A1" s="50" t="s">
        <v>106</v>
      </c>
      <c r="B1" s="52" t="s">
        <v>0</v>
      </c>
    </row>
    <row r="2" spans="1:5" ht="32.25" thickBot="1" x14ac:dyDescent="0.3">
      <c r="A2" s="6" t="s">
        <v>21</v>
      </c>
      <c r="B2" s="27"/>
    </row>
    <row r="3" spans="1:5" ht="16.5" thickBot="1" x14ac:dyDescent="0.3">
      <c r="A3" s="6" t="s">
        <v>22</v>
      </c>
      <c r="B3" s="27"/>
    </row>
    <row r="4" spans="1:5" ht="16.5" thickBot="1" x14ac:dyDescent="0.3">
      <c r="A4" s="7"/>
      <c r="B4" s="27"/>
    </row>
    <row r="5" spans="1:5" ht="16.5" thickBot="1" x14ac:dyDescent="0.3">
      <c r="A5" s="6" t="s">
        <v>71</v>
      </c>
      <c r="B5" s="27"/>
    </row>
    <row r="6" spans="1:5" ht="15" customHeight="1" thickBot="1" x14ac:dyDescent="0.3">
      <c r="A6" s="16" t="s">
        <v>72</v>
      </c>
      <c r="B6" s="27">
        <v>7.8574099999999998</v>
      </c>
      <c r="C6" s="45"/>
    </row>
    <row r="7" spans="1:5" ht="15" customHeight="1" thickBot="1" x14ac:dyDescent="0.3">
      <c r="A7" s="7" t="s">
        <v>93</v>
      </c>
      <c r="B7" s="27">
        <v>0.26</v>
      </c>
    </row>
    <row r="8" spans="1:5" ht="16.5" thickBot="1" x14ac:dyDescent="0.3">
      <c r="A8" s="6" t="s">
        <v>24</v>
      </c>
      <c r="B8" s="27">
        <v>8.1174099999999996</v>
      </c>
      <c r="D8" s="45"/>
      <c r="E8" s="45"/>
    </row>
    <row r="9" spans="1:5" ht="16.5" thickBot="1" x14ac:dyDescent="0.3">
      <c r="A9" s="9"/>
      <c r="B9" s="27"/>
    </row>
    <row r="10" spans="1:5" ht="16.5" thickBot="1" x14ac:dyDescent="0.3">
      <c r="A10" s="6" t="s">
        <v>25</v>
      </c>
      <c r="B10" s="27"/>
    </row>
    <row r="11" spans="1:5" ht="16.5" thickBot="1" x14ac:dyDescent="0.3">
      <c r="A11" s="6" t="s">
        <v>22</v>
      </c>
      <c r="B11" s="27"/>
    </row>
    <row r="12" spans="1:5" ht="16.5" thickBot="1" x14ac:dyDescent="0.3">
      <c r="A12" s="7" t="s">
        <v>39</v>
      </c>
      <c r="B12" s="27">
        <v>0</v>
      </c>
    </row>
    <row r="13" spans="1:5" ht="16.5" thickBot="1" x14ac:dyDescent="0.3">
      <c r="A13" s="7" t="s">
        <v>40</v>
      </c>
      <c r="B13" s="27">
        <v>0</v>
      </c>
    </row>
    <row r="14" spans="1:5" ht="16.5" thickBot="1" x14ac:dyDescent="0.3">
      <c r="A14" s="7" t="s">
        <v>38</v>
      </c>
      <c r="B14" s="27">
        <v>0</v>
      </c>
    </row>
    <row r="15" spans="1:5" ht="16.5" thickBot="1" x14ac:dyDescent="0.3">
      <c r="A15" s="6" t="s">
        <v>23</v>
      </c>
      <c r="B15" s="27"/>
    </row>
    <row r="16" spans="1:5" ht="16.5" thickBot="1" x14ac:dyDescent="0.3">
      <c r="A16" s="7" t="s">
        <v>39</v>
      </c>
      <c r="B16" s="27">
        <v>0</v>
      </c>
    </row>
    <row r="17" spans="1:2" ht="16.5" thickBot="1" x14ac:dyDescent="0.3">
      <c r="A17" s="7" t="s">
        <v>40</v>
      </c>
      <c r="B17" s="27">
        <v>0</v>
      </c>
    </row>
    <row r="18" spans="1:2" ht="16.5" thickBot="1" x14ac:dyDescent="0.3">
      <c r="A18" s="8" t="s">
        <v>38</v>
      </c>
      <c r="B18" s="27">
        <v>0</v>
      </c>
    </row>
    <row r="19" spans="1:2" ht="15" customHeight="1" thickBot="1" x14ac:dyDescent="0.3">
      <c r="A19" s="10"/>
      <c r="B19" s="27"/>
    </row>
    <row r="20" spans="1:2" ht="16.5" thickBot="1" x14ac:dyDescent="0.3">
      <c r="A20" s="6" t="s">
        <v>26</v>
      </c>
      <c r="B20" s="27">
        <v>0</v>
      </c>
    </row>
    <row r="21" spans="1:2" ht="16.5" thickBot="1" x14ac:dyDescent="0.3">
      <c r="A21" s="7"/>
      <c r="B21" s="27"/>
    </row>
    <row r="22" spans="1:2" ht="32.25" thickBot="1" x14ac:dyDescent="0.3">
      <c r="A22" s="6" t="s">
        <v>27</v>
      </c>
      <c r="B22" s="27"/>
    </row>
    <row r="23" spans="1:2" ht="16.5" thickBot="1" x14ac:dyDescent="0.3">
      <c r="A23" s="7" t="s">
        <v>41</v>
      </c>
      <c r="B23" s="27">
        <v>0</v>
      </c>
    </row>
    <row r="24" spans="1:2" ht="16.5" thickBot="1" x14ac:dyDescent="0.3">
      <c r="A24" s="7" t="s">
        <v>42</v>
      </c>
      <c r="B24" s="27">
        <v>0</v>
      </c>
    </row>
    <row r="25" spans="1:2" ht="16.5" thickBot="1" x14ac:dyDescent="0.3">
      <c r="A25" s="7" t="s">
        <v>38</v>
      </c>
      <c r="B25" s="27">
        <v>0</v>
      </c>
    </row>
    <row r="26" spans="1:2" ht="14.25" customHeight="1" thickBot="1" x14ac:dyDescent="0.3">
      <c r="A26" s="7"/>
      <c r="B26" s="27"/>
    </row>
    <row r="27" spans="1:2" ht="32.25" thickBot="1" x14ac:dyDescent="0.3">
      <c r="A27" s="6" t="s">
        <v>28</v>
      </c>
      <c r="B27" s="27">
        <v>0</v>
      </c>
    </row>
    <row r="28" spans="1:2" ht="16.5" thickBot="1" x14ac:dyDescent="0.3">
      <c r="A28" s="6"/>
      <c r="B28" s="27"/>
    </row>
    <row r="29" spans="1:2" ht="16.5" thickBot="1" x14ac:dyDescent="0.3">
      <c r="A29" s="6" t="s">
        <v>29</v>
      </c>
      <c r="B29" s="27">
        <v>0</v>
      </c>
    </row>
    <row r="30" spans="1:2" ht="16.5" thickBot="1" x14ac:dyDescent="0.3">
      <c r="A30" s="7" t="s">
        <v>41</v>
      </c>
      <c r="B30" s="27">
        <v>0</v>
      </c>
    </row>
    <row r="31" spans="1:2" ht="16.5" thickBot="1" x14ac:dyDescent="0.3">
      <c r="A31" s="7" t="s">
        <v>42</v>
      </c>
      <c r="B31" s="27">
        <v>0</v>
      </c>
    </row>
    <row r="32" spans="1:2" ht="16.5" thickBot="1" x14ac:dyDescent="0.3">
      <c r="A32" s="7" t="s">
        <v>38</v>
      </c>
      <c r="B32" s="27"/>
    </row>
    <row r="33" spans="1:2" ht="16.5" thickBot="1" x14ac:dyDescent="0.3">
      <c r="A33" s="6" t="s">
        <v>30</v>
      </c>
      <c r="B33" s="27">
        <v>0</v>
      </c>
    </row>
    <row r="34" spans="1:2" ht="16.5" thickBot="1" x14ac:dyDescent="0.3">
      <c r="A34" s="7"/>
      <c r="B34" s="27"/>
    </row>
    <row r="35" spans="1:2" ht="16.5" thickBot="1" x14ac:dyDescent="0.3">
      <c r="A35" s="6" t="s">
        <v>31</v>
      </c>
      <c r="B35" s="27"/>
    </row>
    <row r="36" spans="1:2" ht="16.5" thickBot="1" x14ac:dyDescent="0.3">
      <c r="A36" s="7" t="s">
        <v>43</v>
      </c>
      <c r="B36" s="27">
        <v>0</v>
      </c>
    </row>
    <row r="37" spans="1:2" ht="16.5" thickBot="1" x14ac:dyDescent="0.3">
      <c r="A37" s="7" t="s">
        <v>44</v>
      </c>
      <c r="B37" s="27">
        <v>0</v>
      </c>
    </row>
    <row r="38" spans="1:2" ht="16.5" thickBot="1" x14ac:dyDescent="0.3">
      <c r="A38" s="7" t="s">
        <v>38</v>
      </c>
      <c r="B38" s="27">
        <v>3.8630000000000004</v>
      </c>
    </row>
    <row r="39" spans="1:2" ht="16.5" thickBot="1" x14ac:dyDescent="0.3">
      <c r="A39" s="6" t="s">
        <v>32</v>
      </c>
      <c r="B39" s="27">
        <v>3.8630000000000004</v>
      </c>
    </row>
    <row r="40" spans="1:2" ht="16.5" thickBot="1" x14ac:dyDescent="0.3">
      <c r="A40" s="6"/>
      <c r="B40" s="27"/>
    </row>
    <row r="41" spans="1:2" ht="16.5" thickBot="1" x14ac:dyDescent="0.3">
      <c r="A41" s="6"/>
      <c r="B41" s="27"/>
    </row>
    <row r="42" spans="1:2" ht="16.5" thickBot="1" x14ac:dyDescent="0.3">
      <c r="A42" s="6" t="s">
        <v>33</v>
      </c>
      <c r="B42" s="27">
        <v>0</v>
      </c>
    </row>
    <row r="43" spans="1:2" ht="16.5" thickBot="1" x14ac:dyDescent="0.3">
      <c r="A43" s="7" t="s">
        <v>41</v>
      </c>
      <c r="B43" s="27">
        <v>0</v>
      </c>
    </row>
    <row r="44" spans="1:2" ht="16.5" thickBot="1" x14ac:dyDescent="0.3">
      <c r="A44" s="7" t="s">
        <v>42</v>
      </c>
      <c r="B44" s="27">
        <v>0</v>
      </c>
    </row>
    <row r="45" spans="1:2" ht="16.5" thickBot="1" x14ac:dyDescent="0.3">
      <c r="A45" s="7" t="s">
        <v>38</v>
      </c>
      <c r="B45" s="27">
        <v>0</v>
      </c>
    </row>
    <row r="46" spans="1:2" ht="16.5" thickBot="1" x14ac:dyDescent="0.3">
      <c r="A46" s="6" t="s">
        <v>34</v>
      </c>
      <c r="B46" s="27">
        <v>0</v>
      </c>
    </row>
    <row r="47" spans="1:2" ht="16.5" thickBot="1" x14ac:dyDescent="0.3">
      <c r="A47" s="7"/>
      <c r="B47" s="27"/>
    </row>
    <row r="48" spans="1:2" ht="16.5" thickBot="1" x14ac:dyDescent="0.3">
      <c r="A48" s="6" t="s">
        <v>35</v>
      </c>
      <c r="B48" s="27">
        <v>0</v>
      </c>
    </row>
    <row r="49" spans="1:2" ht="16.5" thickBot="1" x14ac:dyDescent="0.3">
      <c r="A49" s="7" t="s">
        <v>41</v>
      </c>
      <c r="B49" s="27">
        <v>0</v>
      </c>
    </row>
    <row r="50" spans="1:2" ht="16.5" thickBot="1" x14ac:dyDescent="0.3">
      <c r="A50" s="7" t="s">
        <v>42</v>
      </c>
      <c r="B50" s="27">
        <v>0</v>
      </c>
    </row>
    <row r="51" spans="1:2" ht="16.5" thickBot="1" x14ac:dyDescent="0.3">
      <c r="A51" s="7" t="s">
        <v>38</v>
      </c>
      <c r="B51" s="27">
        <v>0</v>
      </c>
    </row>
    <row r="52" spans="1:2" ht="16.5" thickBot="1" x14ac:dyDescent="0.3">
      <c r="A52" s="6" t="s">
        <v>36</v>
      </c>
      <c r="B52" s="27">
        <v>0</v>
      </c>
    </row>
    <row r="53" spans="1:2" ht="16.5" thickBot="1" x14ac:dyDescent="0.3">
      <c r="A53" s="7"/>
      <c r="B53" s="27"/>
    </row>
    <row r="54" spans="1:2" ht="16.5" thickBot="1" x14ac:dyDescent="0.3">
      <c r="A54" s="6" t="s">
        <v>68</v>
      </c>
      <c r="B54" s="27">
        <v>11.980409999999999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8"/>
  <sheetViews>
    <sheetView rightToLeft="1" zoomScaleNormal="100" workbookViewId="0">
      <selection sqref="A1:XFD1048576"/>
    </sheetView>
  </sheetViews>
  <sheetFormatPr defaultColWidth="9" defaultRowHeight="15.75" x14ac:dyDescent="0.2"/>
  <cols>
    <col min="1" max="1" width="63" style="11" customWidth="1"/>
    <col min="2" max="2" width="22.75" style="33" customWidth="1"/>
    <col min="3" max="3" width="19.625" style="11" bestFit="1" customWidth="1"/>
    <col min="4" max="5" width="9" style="11"/>
    <col min="6" max="6" width="130" style="11" customWidth="1"/>
    <col min="7" max="16384" width="9" style="11"/>
  </cols>
  <sheetData>
    <row r="1" spans="1:8" ht="35.25" customHeight="1" thickBot="1" x14ac:dyDescent="0.25">
      <c r="A1" s="51" t="s">
        <v>107</v>
      </c>
      <c r="B1" s="29" t="s">
        <v>45</v>
      </c>
    </row>
    <row r="2" spans="1:8" ht="45" customHeight="1" thickBot="1" x14ac:dyDescent="0.25">
      <c r="A2" s="6" t="s">
        <v>46</v>
      </c>
      <c r="B2" s="30"/>
    </row>
    <row r="3" spans="1:8" ht="16.5" thickBot="1" x14ac:dyDescent="0.2">
      <c r="A3" s="7"/>
      <c r="B3" s="30">
        <v>0</v>
      </c>
      <c r="F3" s="13"/>
      <c r="G3" s="15"/>
      <c r="H3" s="19"/>
    </row>
    <row r="4" spans="1:8" ht="16.5" thickBot="1" x14ac:dyDescent="0.2">
      <c r="A4" s="7"/>
      <c r="B4" s="30"/>
      <c r="F4" s="13"/>
      <c r="G4" s="15"/>
      <c r="H4" s="18"/>
    </row>
    <row r="5" spans="1:8" ht="16.5" thickBot="1" x14ac:dyDescent="0.2">
      <c r="A5" s="6" t="s">
        <v>47</v>
      </c>
      <c r="B5" s="30">
        <v>0</v>
      </c>
      <c r="F5" s="13"/>
      <c r="G5" s="15"/>
      <c r="H5" s="18"/>
    </row>
    <row r="6" spans="1:8" ht="43.5" customHeight="1" thickBot="1" x14ac:dyDescent="0.2">
      <c r="A6" s="6" t="s">
        <v>48</v>
      </c>
      <c r="B6" s="30"/>
      <c r="F6" s="13"/>
      <c r="G6" s="15"/>
      <c r="H6" s="19"/>
    </row>
    <row r="7" spans="1:8" ht="15.75" customHeight="1" thickBot="1" x14ac:dyDescent="0.2">
      <c r="A7" s="12"/>
      <c r="B7" s="30"/>
      <c r="F7" s="13"/>
      <c r="G7" s="15"/>
      <c r="H7" s="19"/>
    </row>
    <row r="8" spans="1:8" ht="16.5" thickBot="1" x14ac:dyDescent="0.2">
      <c r="A8" s="12"/>
      <c r="B8" s="30"/>
      <c r="F8" s="13"/>
      <c r="G8" s="15"/>
      <c r="H8" s="18"/>
    </row>
    <row r="9" spans="1:8" ht="16.5" thickBot="1" x14ac:dyDescent="0.2">
      <c r="A9" s="6" t="s">
        <v>49</v>
      </c>
      <c r="B9" s="30">
        <v>0</v>
      </c>
      <c r="F9" s="13"/>
      <c r="G9" s="13"/>
      <c r="H9" s="20"/>
    </row>
    <row r="10" spans="1:8" ht="16.5" thickBot="1" x14ac:dyDescent="0.2">
      <c r="A10" s="6"/>
      <c r="B10" s="30"/>
      <c r="F10" s="13"/>
      <c r="G10" s="13"/>
      <c r="H10" s="20"/>
    </row>
    <row r="11" spans="1:8" ht="16.5" thickBot="1" x14ac:dyDescent="0.2">
      <c r="A11" s="6"/>
      <c r="B11" s="30"/>
      <c r="F11" s="17"/>
      <c r="G11" s="17"/>
      <c r="H11" s="17"/>
    </row>
    <row r="12" spans="1:8" ht="47.25" customHeight="1" thickBot="1" x14ac:dyDescent="0.2">
      <c r="A12" s="6" t="s">
        <v>50</v>
      </c>
      <c r="B12" s="30"/>
      <c r="F12" s="13"/>
      <c r="G12" s="13"/>
      <c r="H12" s="13"/>
    </row>
    <row r="13" spans="1:8" ht="16.5" thickBot="1" x14ac:dyDescent="0.2">
      <c r="A13" s="7" t="s">
        <v>41</v>
      </c>
      <c r="B13" s="30">
        <v>0</v>
      </c>
      <c r="F13" s="13"/>
      <c r="G13" s="13"/>
      <c r="H13" s="20"/>
    </row>
    <row r="14" spans="1:8" ht="16.5" thickBot="1" x14ac:dyDescent="0.2">
      <c r="A14" s="7" t="s">
        <v>42</v>
      </c>
      <c r="B14" s="30">
        <v>0</v>
      </c>
      <c r="F14" s="17"/>
      <c r="G14" s="17"/>
      <c r="H14" s="17"/>
    </row>
    <row r="15" spans="1:8" ht="16.5" thickBot="1" x14ac:dyDescent="0.2">
      <c r="A15" s="7" t="s">
        <v>38</v>
      </c>
      <c r="B15" s="30">
        <v>0</v>
      </c>
      <c r="F15" s="13"/>
      <c r="G15" s="13"/>
      <c r="H15" s="20"/>
    </row>
    <row r="16" spans="1:8" ht="16.5" thickBot="1" x14ac:dyDescent="0.2">
      <c r="A16" s="6" t="s">
        <v>51</v>
      </c>
      <c r="B16" s="30">
        <v>0</v>
      </c>
      <c r="F16" s="13"/>
      <c r="G16" s="13"/>
      <c r="H16" s="13"/>
    </row>
    <row r="17" spans="1:8" ht="16.5" thickBot="1" x14ac:dyDescent="0.2">
      <c r="A17" s="7"/>
      <c r="B17" s="30"/>
      <c r="F17" s="13"/>
      <c r="G17" s="13"/>
      <c r="H17" s="13"/>
    </row>
    <row r="18" spans="1:8" ht="44.25" customHeight="1" thickBot="1" x14ac:dyDescent="0.2">
      <c r="A18" s="6" t="s">
        <v>52</v>
      </c>
      <c r="B18" s="30"/>
      <c r="F18" s="17"/>
      <c r="G18" s="17"/>
      <c r="H18" s="21"/>
    </row>
    <row r="19" spans="1:8" ht="16.5" thickBot="1" x14ac:dyDescent="0.2">
      <c r="A19" s="7" t="s">
        <v>41</v>
      </c>
      <c r="B19" s="30">
        <v>0</v>
      </c>
      <c r="F19" s="13"/>
      <c r="G19" s="13"/>
      <c r="H19" s="20"/>
    </row>
    <row r="20" spans="1:8" ht="16.5" thickBot="1" x14ac:dyDescent="0.2">
      <c r="A20" s="7" t="s">
        <v>42</v>
      </c>
      <c r="B20" s="30">
        <v>0</v>
      </c>
      <c r="F20" s="17"/>
      <c r="G20" s="17"/>
      <c r="H20" s="17"/>
    </row>
    <row r="21" spans="1:8" ht="16.5" thickBot="1" x14ac:dyDescent="0.2">
      <c r="A21" s="7" t="s">
        <v>38</v>
      </c>
      <c r="B21" s="30">
        <v>0</v>
      </c>
      <c r="F21" s="13"/>
      <c r="G21" s="13"/>
      <c r="H21" s="13"/>
    </row>
    <row r="22" spans="1:8" ht="16.5" thickBot="1" x14ac:dyDescent="0.2">
      <c r="A22" s="6" t="s">
        <v>53</v>
      </c>
      <c r="B22" s="30">
        <v>0</v>
      </c>
      <c r="F22" s="17"/>
      <c r="G22" s="17"/>
      <c r="H22" s="21"/>
    </row>
    <row r="23" spans="1:8" ht="16.5" thickBot="1" x14ac:dyDescent="0.2">
      <c r="A23" s="7"/>
      <c r="B23" s="30"/>
      <c r="F23" s="13"/>
      <c r="G23" s="13"/>
      <c r="H23" s="13"/>
    </row>
    <row r="24" spans="1:8" ht="32.25" thickBot="1" x14ac:dyDescent="0.2">
      <c r="A24" s="6" t="s">
        <v>54</v>
      </c>
      <c r="B24" s="31"/>
      <c r="F24" s="17"/>
      <c r="G24" s="17"/>
      <c r="H24" s="21"/>
    </row>
    <row r="25" spans="1:8" ht="16.5" thickBot="1" x14ac:dyDescent="0.2">
      <c r="A25" s="7" t="s">
        <v>75</v>
      </c>
      <c r="B25" s="30">
        <v>0.45774078107886573</v>
      </c>
      <c r="F25" s="17"/>
      <c r="G25" s="17"/>
      <c r="H25" s="21"/>
    </row>
    <row r="26" spans="1:8" ht="16.5" thickBot="1" x14ac:dyDescent="0.2">
      <c r="A26" s="7" t="s">
        <v>95</v>
      </c>
      <c r="B26" s="30">
        <v>0.28019634194225584</v>
      </c>
      <c r="F26" s="17"/>
      <c r="G26" s="17"/>
      <c r="H26" s="21"/>
    </row>
    <row r="27" spans="1:8" ht="16.5" thickBot="1" x14ac:dyDescent="0.2">
      <c r="A27" s="7" t="s">
        <v>76</v>
      </c>
      <c r="B27" s="30">
        <v>0.53623066052602919</v>
      </c>
      <c r="F27" s="17"/>
      <c r="G27" s="17"/>
      <c r="H27" s="21"/>
    </row>
    <row r="28" spans="1:8" ht="16.5" thickBot="1" x14ac:dyDescent="0.2">
      <c r="A28" s="7" t="s">
        <v>96</v>
      </c>
      <c r="B28" s="30">
        <v>0.1827204065901368</v>
      </c>
      <c r="F28" s="17"/>
      <c r="G28" s="17"/>
      <c r="H28" s="21"/>
    </row>
    <row r="29" spans="1:8" ht="16.5" thickBot="1" x14ac:dyDescent="0.2">
      <c r="A29" s="7" t="s">
        <v>103</v>
      </c>
      <c r="B29" s="30">
        <v>6.0255370180822637E-2</v>
      </c>
      <c r="F29" s="17"/>
      <c r="G29" s="17"/>
      <c r="H29" s="21"/>
    </row>
    <row r="30" spans="1:8" ht="14.25" customHeight="1" thickBot="1" x14ac:dyDescent="0.2">
      <c r="A30" s="7" t="s">
        <v>74</v>
      </c>
      <c r="B30" s="30">
        <v>1.5541768820478354</v>
      </c>
      <c r="F30" s="17"/>
      <c r="G30" s="17"/>
      <c r="H30" s="21"/>
    </row>
    <row r="31" spans="1:8" ht="16.5" thickBot="1" x14ac:dyDescent="0.2">
      <c r="A31" s="7" t="s">
        <v>73</v>
      </c>
      <c r="B31" s="30">
        <v>0.93661270700027399</v>
      </c>
      <c r="F31" s="17"/>
      <c r="G31" s="17"/>
      <c r="H31" s="21"/>
    </row>
    <row r="32" spans="1:8" ht="16.5" thickBot="1" x14ac:dyDescent="0.2">
      <c r="A32" s="7" t="s">
        <v>70</v>
      </c>
      <c r="B32" s="30">
        <v>7.8473661882328752E-2</v>
      </c>
      <c r="F32" s="17"/>
      <c r="G32" s="17"/>
      <c r="H32" s="21"/>
    </row>
    <row r="33" spans="1:8" ht="16.5" thickBot="1" x14ac:dyDescent="0.2">
      <c r="A33" s="7" t="s">
        <v>69</v>
      </c>
      <c r="B33" s="30">
        <v>0.84743844216328768</v>
      </c>
      <c r="F33" s="17"/>
      <c r="G33" s="17"/>
      <c r="H33" s="21"/>
    </row>
    <row r="34" spans="1:8" ht="16.5" thickBot="1" x14ac:dyDescent="0.2">
      <c r="A34" s="7" t="s">
        <v>100</v>
      </c>
      <c r="B34" s="30">
        <v>0.19936055984123291</v>
      </c>
      <c r="F34" s="17"/>
      <c r="G34" s="17"/>
      <c r="H34" s="21"/>
    </row>
    <row r="35" spans="1:8" ht="16.5" thickBot="1" x14ac:dyDescent="0.2">
      <c r="A35" s="7" t="s">
        <v>101</v>
      </c>
      <c r="B35" s="30">
        <v>0.30749999701101782</v>
      </c>
      <c r="F35" s="17"/>
      <c r="G35" s="17"/>
      <c r="H35" s="21"/>
    </row>
    <row r="36" spans="1:8" ht="16.5" thickBot="1" x14ac:dyDescent="0.2">
      <c r="A36" s="7" t="s">
        <v>105</v>
      </c>
      <c r="B36" s="44">
        <v>2.7723950196164378E-3</v>
      </c>
      <c r="F36" s="17"/>
      <c r="G36" s="17"/>
      <c r="H36" s="21"/>
    </row>
    <row r="37" spans="1:8" ht="16.5" thickBot="1" x14ac:dyDescent="0.2">
      <c r="A37" s="7"/>
      <c r="B37" s="44"/>
      <c r="F37" s="17"/>
      <c r="G37" s="17"/>
      <c r="H37" s="21"/>
    </row>
    <row r="38" spans="1:8" ht="16.5" thickBot="1" x14ac:dyDescent="0.2">
      <c r="A38" s="7"/>
      <c r="B38" s="32"/>
      <c r="F38" s="17"/>
      <c r="G38" s="17"/>
      <c r="H38" s="21"/>
    </row>
    <row r="39" spans="1:8" ht="16.5" thickBot="1" x14ac:dyDescent="0.2">
      <c r="A39" s="22"/>
      <c r="B39" s="30"/>
      <c r="F39" s="17"/>
      <c r="G39" s="17"/>
      <c r="H39" s="21"/>
    </row>
    <row r="40" spans="1:8" ht="16.5" thickBot="1" x14ac:dyDescent="0.2">
      <c r="A40" s="6" t="s">
        <v>55</v>
      </c>
      <c r="B40" s="30">
        <v>5.4434782052837027</v>
      </c>
      <c r="F40" s="17"/>
      <c r="G40" s="17"/>
      <c r="H40" s="21"/>
    </row>
    <row r="41" spans="1:8" ht="16.5" thickBot="1" x14ac:dyDescent="0.2">
      <c r="A41" s="6"/>
      <c r="B41" s="30"/>
      <c r="F41" s="17"/>
      <c r="G41" s="17"/>
      <c r="H41" s="21"/>
    </row>
    <row r="42" spans="1:8" ht="48" thickBot="1" x14ac:dyDescent="0.2">
      <c r="A42" s="6" t="s">
        <v>56</v>
      </c>
      <c r="B42" s="30"/>
      <c r="F42" s="17"/>
      <c r="G42" s="17"/>
      <c r="H42" s="21"/>
    </row>
    <row r="43" spans="1:8" ht="16.5" thickBot="1" x14ac:dyDescent="0.2">
      <c r="A43" s="14" t="s">
        <v>75</v>
      </c>
      <c r="B43" s="30">
        <v>5.5811159852025068E-2</v>
      </c>
      <c r="C43" s="42"/>
      <c r="F43" s="17"/>
      <c r="G43" s="17"/>
      <c r="H43" s="21"/>
    </row>
    <row r="44" spans="1:8" ht="33" customHeight="1" thickBot="1" x14ac:dyDescent="0.2">
      <c r="A44" s="14"/>
      <c r="B44" s="30"/>
      <c r="C44" s="43"/>
      <c r="F44" s="17"/>
      <c r="G44" s="17"/>
      <c r="H44" s="21"/>
    </row>
    <row r="45" spans="1:8" ht="33" customHeight="1" thickBot="1" x14ac:dyDescent="0.2">
      <c r="A45" s="14"/>
      <c r="B45" s="30"/>
      <c r="C45" s="43"/>
      <c r="F45" s="17"/>
      <c r="G45" s="17"/>
      <c r="H45" s="21"/>
    </row>
    <row r="46" spans="1:8" ht="33" customHeight="1" thickBot="1" x14ac:dyDescent="0.2">
      <c r="A46" s="7"/>
      <c r="B46" s="30"/>
      <c r="C46" s="43"/>
      <c r="F46" s="17"/>
      <c r="G46" s="17"/>
      <c r="H46" s="21"/>
    </row>
    <row r="47" spans="1:8" ht="33" customHeight="1" thickBot="1" x14ac:dyDescent="0.2">
      <c r="A47" s="14"/>
      <c r="B47" s="30"/>
      <c r="C47" s="43"/>
      <c r="F47" s="17"/>
      <c r="G47" s="17"/>
      <c r="H47" s="21"/>
    </row>
    <row r="48" spans="1:8" ht="16.5" thickBot="1" x14ac:dyDescent="0.2">
      <c r="A48" s="6" t="s">
        <v>57</v>
      </c>
      <c r="B48" s="30">
        <v>5.5811159852025068E-2</v>
      </c>
      <c r="C48" s="43"/>
      <c r="F48" s="17"/>
      <c r="G48" s="17"/>
      <c r="H48" s="21"/>
    </row>
    <row r="49" spans="1:8" ht="16.5" thickBot="1" x14ac:dyDescent="0.2">
      <c r="A49" s="6"/>
      <c r="B49" s="30"/>
      <c r="F49" s="17"/>
      <c r="G49" s="17"/>
      <c r="H49" s="21"/>
    </row>
    <row r="50" spans="1:8" x14ac:dyDescent="0.15">
      <c r="A50" s="48" t="s">
        <v>58</v>
      </c>
      <c r="B50" s="46"/>
      <c r="F50" s="17"/>
      <c r="G50" s="17"/>
      <c r="H50" s="21"/>
    </row>
    <row r="51" spans="1:8" ht="16.5" thickBot="1" x14ac:dyDescent="0.2">
      <c r="A51" s="49"/>
      <c r="B51" s="47"/>
      <c r="F51" s="17"/>
      <c r="G51" s="17"/>
      <c r="H51" s="21"/>
    </row>
    <row r="52" spans="1:8" ht="76.5" customHeight="1" thickBot="1" x14ac:dyDescent="0.2">
      <c r="A52" s="6" t="s">
        <v>59</v>
      </c>
      <c r="B52" s="30"/>
      <c r="F52" s="17"/>
      <c r="G52" s="17"/>
      <c r="H52" s="21"/>
    </row>
    <row r="53" spans="1:8" ht="16.5" thickBot="1" x14ac:dyDescent="0.2">
      <c r="A53" s="7" t="s">
        <v>97</v>
      </c>
      <c r="B53" s="30">
        <v>0</v>
      </c>
      <c r="F53" s="17"/>
      <c r="G53" s="17"/>
      <c r="H53" s="17"/>
    </row>
    <row r="54" spans="1:8" ht="16.5" thickBot="1" x14ac:dyDescent="0.2">
      <c r="A54" s="7" t="s">
        <v>64</v>
      </c>
      <c r="B54" s="30">
        <v>0</v>
      </c>
      <c r="F54" s="17"/>
      <c r="G54" s="17"/>
      <c r="H54" s="17"/>
    </row>
    <row r="55" spans="1:8" ht="16.5" thickBot="1" x14ac:dyDescent="0.2">
      <c r="A55" s="6" t="s">
        <v>60</v>
      </c>
      <c r="B55" s="30">
        <v>0</v>
      </c>
      <c r="C55" s="26"/>
      <c r="F55" s="13"/>
      <c r="G55" s="13"/>
      <c r="H55" s="20"/>
    </row>
    <row r="56" spans="1:8" ht="16.5" thickBot="1" x14ac:dyDescent="0.2">
      <c r="A56" s="6"/>
      <c r="B56" s="30"/>
      <c r="F56" s="17"/>
      <c r="G56" s="17"/>
      <c r="H56" s="17"/>
    </row>
    <row r="57" spans="1:8" ht="57.75" customHeight="1" x14ac:dyDescent="0.15">
      <c r="A57" s="48" t="s">
        <v>61</v>
      </c>
      <c r="B57" s="46"/>
      <c r="F57" s="13"/>
      <c r="G57" s="13"/>
      <c r="H57" s="20"/>
    </row>
    <row r="58" spans="1:8" ht="16.5" thickBot="1" x14ac:dyDescent="0.2">
      <c r="A58" s="49"/>
      <c r="B58" s="47"/>
      <c r="F58" s="13"/>
      <c r="G58" s="13"/>
      <c r="H58" s="20"/>
    </row>
    <row r="59" spans="1:8" ht="16.5" thickBot="1" x14ac:dyDescent="0.2">
      <c r="A59" s="7" t="s">
        <v>97</v>
      </c>
      <c r="B59" s="30">
        <v>0</v>
      </c>
      <c r="F59" s="13"/>
      <c r="G59" s="13"/>
      <c r="H59" s="20"/>
    </row>
    <row r="60" spans="1:8" ht="16.5" thickBot="1" x14ac:dyDescent="0.2">
      <c r="A60" s="16"/>
      <c r="B60" s="30"/>
      <c r="F60" s="13"/>
      <c r="G60" s="13"/>
      <c r="H60" s="20"/>
    </row>
    <row r="61" spans="1:8" ht="16.5" thickBot="1" x14ac:dyDescent="0.25">
      <c r="A61" s="6" t="s">
        <v>62</v>
      </c>
      <c r="B61" s="30">
        <v>0</v>
      </c>
      <c r="C61" s="25"/>
    </row>
    <row r="62" spans="1:8" ht="16.5" thickBot="1" x14ac:dyDescent="0.25">
      <c r="A62" s="7"/>
      <c r="B62" s="30"/>
    </row>
    <row r="63" spans="1:8" ht="56.25" customHeight="1" thickBot="1" x14ac:dyDescent="0.25">
      <c r="A63" s="6" t="s">
        <v>63</v>
      </c>
      <c r="B63" s="30"/>
    </row>
    <row r="64" spans="1:8" ht="16.5" thickBot="1" x14ac:dyDescent="0.25">
      <c r="A64" s="7" t="s">
        <v>97</v>
      </c>
      <c r="B64" s="30">
        <v>0</v>
      </c>
    </row>
    <row r="65" spans="1:3" ht="40.5" customHeight="1" thickBot="1" x14ac:dyDescent="0.25">
      <c r="A65" s="7" t="s">
        <v>64</v>
      </c>
      <c r="B65" s="30">
        <v>0</v>
      </c>
    </row>
    <row r="66" spans="1:3" ht="16.5" thickBot="1" x14ac:dyDescent="0.25">
      <c r="A66" s="7" t="s">
        <v>38</v>
      </c>
      <c r="B66" s="30">
        <v>0</v>
      </c>
    </row>
    <row r="67" spans="1:3" ht="16.5" thickBot="1" x14ac:dyDescent="0.25">
      <c r="A67" s="6" t="s">
        <v>65</v>
      </c>
      <c r="B67" s="30">
        <v>0</v>
      </c>
    </row>
    <row r="68" spans="1:3" ht="16.5" thickBot="1" x14ac:dyDescent="0.25">
      <c r="A68" s="6"/>
      <c r="B68" s="30"/>
    </row>
    <row r="69" spans="1:3" ht="16.5" thickBot="1" x14ac:dyDescent="0.25">
      <c r="A69" s="6" t="s">
        <v>66</v>
      </c>
      <c r="B69" s="30">
        <v>5.499289365135728</v>
      </c>
      <c r="C69" s="25"/>
    </row>
    <row r="70" spans="1:3" ht="16.5" thickBot="1" x14ac:dyDescent="0.25">
      <c r="A70" s="6" t="s">
        <v>37</v>
      </c>
      <c r="B70" s="30"/>
    </row>
    <row r="71" spans="1:3" ht="16.5" thickBot="1" x14ac:dyDescent="0.25">
      <c r="A71" s="7"/>
      <c r="B71" s="30"/>
    </row>
    <row r="72" spans="1:3" ht="16.5" thickBot="1" x14ac:dyDescent="0.25">
      <c r="A72" s="7"/>
      <c r="B72" s="30"/>
    </row>
    <row r="73" spans="1:3" ht="16.5" thickBot="1" x14ac:dyDescent="0.25">
      <c r="A73" s="7"/>
      <c r="B73" s="30"/>
    </row>
    <row r="74" spans="1:3" ht="16.5" thickBot="1" x14ac:dyDescent="0.25">
      <c r="A74" s="7"/>
      <c r="B74" s="30"/>
    </row>
    <row r="75" spans="1:3" ht="16.5" thickBot="1" x14ac:dyDescent="0.25">
      <c r="A75" s="7"/>
      <c r="B75" s="30"/>
    </row>
    <row r="76" spans="1:3" ht="16.5" thickBot="1" x14ac:dyDescent="0.25">
      <c r="A76" s="7" t="s">
        <v>93</v>
      </c>
      <c r="B76" s="30"/>
    </row>
    <row r="77" spans="1:3" ht="45" customHeight="1" thickBot="1" x14ac:dyDescent="0.25">
      <c r="A77" s="6" t="s">
        <v>94</v>
      </c>
      <c r="B77" s="30">
        <v>0</v>
      </c>
    </row>
    <row r="78" spans="1:3" ht="16.5" thickBot="1" x14ac:dyDescent="0.25">
      <c r="A78" s="6" t="s">
        <v>67</v>
      </c>
      <c r="B78" s="30">
        <v>11366.049149999999</v>
      </c>
    </row>
  </sheetData>
  <mergeCells count="4">
    <mergeCell ref="B57:B58"/>
    <mergeCell ref="A57:A58"/>
    <mergeCell ref="B50:B51"/>
    <mergeCell ref="A50:A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1 - ג.הנדסאים להשקעה מצרפי</vt:lpstr>
      <vt:lpstr>נספח 1 - הנדסאים להשקעה מסל. מנ</vt:lpstr>
      <vt:lpstr>נספח 1 - הנדסאים להשקעה מסלול א</vt:lpstr>
      <vt:lpstr>נספח 1 - הנדסאים להשקעה מסל. כל</vt:lpstr>
      <vt:lpstr>נספח 1 - הנדסאים להשקעה עוקב מד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שרון רותם</cp:lastModifiedBy>
  <cp:lastPrinted>2024-04-04T14:00:13Z</cp:lastPrinted>
  <dcterms:created xsi:type="dcterms:W3CDTF">2024-01-28T18:32:14Z</dcterms:created>
  <dcterms:modified xsi:type="dcterms:W3CDTF">2026-03-29T14:22:04Z</dcterms:modified>
</cp:coreProperties>
</file>