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galit\Documents\גלית משרד 2025\קופג\קופג הנדסאים\השקעות\נוהל השקעות\מדיניות השקעה צפויה\מדיניות לשנת 2026\"/>
    </mc:Choice>
  </mc:AlternateContent>
  <xr:revisionPtr revIDLastSave="0" documentId="13_ncr:1_{2EA2DD41-4E73-4193-A08D-9C2BF5E9483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מסלול 50-60" sheetId="1" r:id="rId1"/>
    <sheet name="מסלול +60 " sheetId="6" r:id="rId2"/>
    <sheet name=" מסלול  עד 50 " sheetId="7" r:id="rId3"/>
    <sheet name="גמל מסלול מניות" sheetId="12" r:id="rId4"/>
    <sheet name="עיקרי מדיניות השקעות אחראיות" sheetId="11" r:id="rId5"/>
  </sheets>
  <definedNames>
    <definedName name="_xlnm.Print_Area" localSheetId="2">' מסלול  עד 50 '!$A$1:$G$36</definedName>
    <definedName name="_xlnm.Print_Area" localSheetId="1">'מסלול +60 '!$A$1:$H$35</definedName>
    <definedName name="_xlnm.Print_Area" localSheetId="0">'מסלול 50-60'!$B$1:$I$21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9" i="6" l="1"/>
  <c r="F25" i="7"/>
  <c r="E25" i="7"/>
  <c r="F19" i="7"/>
  <c r="F16" i="7"/>
  <c r="E13" i="7"/>
  <c r="F13" i="7"/>
  <c r="E10" i="7"/>
  <c r="F10" i="7"/>
  <c r="F7" i="7"/>
  <c r="E7" i="7"/>
  <c r="F25" i="6"/>
  <c r="E25" i="6"/>
  <c r="F19" i="6"/>
  <c r="F16" i="6"/>
  <c r="F13" i="6"/>
  <c r="E13" i="6"/>
  <c r="E10" i="6"/>
  <c r="F10" i="6"/>
  <c r="F7" i="6"/>
  <c r="E7" i="6"/>
  <c r="I12" i="1"/>
  <c r="H12" i="1"/>
  <c r="I10" i="1"/>
  <c r="I9" i="1"/>
  <c r="I8" i="1"/>
  <c r="H8" i="1"/>
  <c r="H7" i="1"/>
  <c r="I7" i="1"/>
  <c r="I6" i="1"/>
  <c r="H6" i="1"/>
  <c r="I5" i="1"/>
  <c r="H5" i="1"/>
  <c r="C22" i="12"/>
  <c r="C22" i="7"/>
  <c r="F11" i="1"/>
  <c r="C22" i="6"/>
  <c r="E11" i="1"/>
  <c r="D11" i="1"/>
  <c r="F20" i="7"/>
  <c r="F20" i="6"/>
  <c r="C11" i="1" l="1"/>
  <c r="B22" i="6"/>
  <c r="B22" i="7"/>
  <c r="B22" i="12"/>
</calcChain>
</file>

<file path=xl/sharedStrings.xml><?xml version="1.0" encoding="utf-8"?>
<sst xmlns="http://schemas.openxmlformats.org/spreadsheetml/2006/main" count="133" uniqueCount="54">
  <si>
    <t>אפיק השקעה</t>
  </si>
  <si>
    <t>+/-6%</t>
  </si>
  <si>
    <t>+/-5%</t>
  </si>
  <si>
    <t>סה"כ</t>
  </si>
  <si>
    <t>אג"ח ממשלתי</t>
  </si>
  <si>
    <t>עו"ש , פק"מ , פר"י</t>
  </si>
  <si>
    <t>מניות</t>
  </si>
  <si>
    <t>אג"ח קונצרני</t>
  </si>
  <si>
    <r>
      <t>חשיפה למט"ח</t>
    </r>
    <r>
      <rPr>
        <b/>
        <sz val="12"/>
        <rFont val="Arial"/>
        <family val="2"/>
      </rPr>
      <t xml:space="preserve"> </t>
    </r>
  </si>
  <si>
    <t>מדד ייחוס</t>
  </si>
  <si>
    <t>טווח סטייה</t>
  </si>
  <si>
    <t xml:space="preserve">הנדסאים גמל - מסלול לבני 60 ומעלה </t>
  </si>
  <si>
    <t xml:space="preserve">טווח </t>
  </si>
  <si>
    <t>סטייה</t>
  </si>
  <si>
    <t>.</t>
  </si>
  <si>
    <t xml:space="preserve">הנדסאים גמל - מסלול עד 50 </t>
  </si>
  <si>
    <t>שע"ח שקל/דולר</t>
  </si>
  <si>
    <t>שע"ח דולר/שקל</t>
  </si>
  <si>
    <t>תל בונד 60 - 50%  
תל בונד שקלי - 25%
IBOXIN30-25% (בשקלים)</t>
  </si>
  <si>
    <t>קרנות השקעה פרטיות</t>
  </si>
  <si>
    <t>אחר *</t>
  </si>
  <si>
    <t>* סעיף אחר כולל את כל האפיקים שלא נכללו בסעיפים האחרים.</t>
  </si>
  <si>
    <t xml:space="preserve"> גבולות שיעור החשיפה הצפויה</t>
  </si>
  <si>
    <t>הנדסאים גמל - מסלול לבני 50-60</t>
  </si>
  <si>
    <t xml:space="preserve">הנדסאים גמל - מסלול מניות </t>
  </si>
  <si>
    <t>0% - 5%</t>
  </si>
  <si>
    <t>0% - 6%</t>
  </si>
  <si>
    <t>0%-8%</t>
  </si>
  <si>
    <r>
      <t>חשיפה למט"ח</t>
    </r>
    <r>
      <rPr>
        <b/>
        <sz val="16"/>
        <rFont val="Arial"/>
        <family val="2"/>
      </rPr>
      <t xml:space="preserve"> </t>
    </r>
  </si>
  <si>
    <t>ממשלתי גוב שקלי   - 45% ממשלתי צמוד 2-5 שנים - 45%
אג"ח ארה"ב 10 שנים 10% (בשקלים)</t>
  </si>
  <si>
    <t>ממשלתי גוב שקלי - 45% ממשלתי צמוד 2-5 שנים - 45%
אג"ח ארה"ב 10 שנים 10% (בשקלים)</t>
  </si>
  <si>
    <t xml:space="preserve">מינימום </t>
  </si>
  <si>
    <t>מקסימום</t>
  </si>
  <si>
    <t xml:space="preserve">מקסימום </t>
  </si>
  <si>
    <t>19% - 31%</t>
  </si>
  <si>
    <t xml:space="preserve">המלצת מיטב </t>
  </si>
  <si>
    <t>המלצת ילין לפידות</t>
  </si>
  <si>
    <t>ת"א 125 - 30%
 MSCI ALL COUNTRIES -70%  (בשקלים)</t>
  </si>
  <si>
    <t>מדד מקמ</t>
  </si>
  <si>
    <t>ת"א 125 - 35%
 MSCI ALL COUNTRIES -65%  (בשקלים)</t>
  </si>
  <si>
    <t>תל בונד 60 - 50%  
תל בונד שקלי - 30%
IBOXIN30-20% (בשקלים)</t>
  </si>
  <si>
    <t xml:space="preserve">מדד מקמ
</t>
  </si>
  <si>
    <t xml:space="preserve">65%  MSCI AC (בשקלים)
ת"א 125 - 35%   </t>
  </si>
  <si>
    <t>מדיניות השקעות צפויה לשנת 2026</t>
  </si>
  <si>
    <t>93% - 100%</t>
  </si>
  <si>
    <t>* סעיף אחר כולל את כל האפיקים שלא נכללו בסעיפים האחרים כיום מדובר בהלוואות לעמיתים.</t>
  </si>
  <si>
    <t>IBOXX HY</t>
  </si>
  <si>
    <t>IBOXX HY 40%
MSCI AC 60%</t>
  </si>
  <si>
    <t>ת"א 125 20%
 MSCI AC (בטא של 0.4) 70%
IBOXX HY (עם בטא של 0.4) 10%</t>
  </si>
  <si>
    <t xml:space="preserve"> מדיניות השקעות צפויה לשנת 2026</t>
  </si>
  <si>
    <t xml:space="preserve">מדד ייחוס
</t>
  </si>
  <si>
    <t>שיעור החשיפה ליום 31.12.25</t>
  </si>
  <si>
    <t>שיעור חשיפה צפויה לשנת 2026</t>
  </si>
  <si>
    <t>מגבלת עמלת ניהול חיצוני לשנת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</si>
</sst>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0.0%"/>
  </numFmts>
  <fonts count="36" x14ac:knownFonts="1">
    <font>
      <sz val="10"/>
      <name val="Arial"/>
    </font>
    <font>
      <u/>
      <sz val="12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u/>
      <sz val="18"/>
      <name val="Arial"/>
      <family val="2"/>
    </font>
    <font>
      <strike/>
      <sz val="12"/>
      <name val="Arial"/>
      <family val="2"/>
    </font>
    <font>
      <b/>
      <sz val="16"/>
      <name val="Arial"/>
      <family val="2"/>
    </font>
    <font>
      <b/>
      <sz val="18"/>
      <name val="Arial"/>
      <family val="2"/>
    </font>
    <font>
      <b/>
      <u/>
      <sz val="14"/>
      <name val="Arial"/>
      <family val="2"/>
    </font>
    <font>
      <sz val="16"/>
      <name val="Arial"/>
      <family val="2"/>
    </font>
    <font>
      <b/>
      <sz val="14"/>
      <name val="Arial"/>
      <family val="2"/>
    </font>
    <font>
      <sz val="11"/>
      <color theme="1"/>
      <name val="Arial"/>
      <family val="2"/>
      <scheme val="minor"/>
    </font>
    <font>
      <sz val="11"/>
      <color theme="0"/>
      <name val="Arial"/>
      <family val="2"/>
      <scheme val="minor"/>
    </font>
    <font>
      <sz val="11"/>
      <color rgb="FF9C0006"/>
      <name val="Arial"/>
      <family val="2"/>
      <scheme val="minor"/>
    </font>
    <font>
      <b/>
      <sz val="11"/>
      <color rgb="FFFA7D00"/>
      <name val="Arial"/>
      <family val="2"/>
      <scheme val="minor"/>
    </font>
    <font>
      <b/>
      <sz val="11"/>
      <color theme="0"/>
      <name val="Arial"/>
      <family val="2"/>
      <scheme val="minor"/>
    </font>
    <font>
      <i/>
      <sz val="11"/>
      <color rgb="FF7F7F7F"/>
      <name val="Arial"/>
      <family val="2"/>
      <scheme val="minor"/>
    </font>
    <font>
      <sz val="11"/>
      <color rgb="FF006100"/>
      <name val="Arial"/>
      <family val="2"/>
      <scheme val="minor"/>
    </font>
    <font>
      <b/>
      <sz val="15"/>
      <color theme="3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sz val="11"/>
      <color rgb="FF3F3F76"/>
      <name val="Arial"/>
      <family val="2"/>
      <scheme val="minor"/>
    </font>
    <font>
      <sz val="11"/>
      <color rgb="FFFA7D00"/>
      <name val="Arial"/>
      <family val="2"/>
      <scheme val="minor"/>
    </font>
    <font>
      <sz val="11"/>
      <color rgb="FF9C6500"/>
      <name val="Arial"/>
      <family val="2"/>
      <scheme val="minor"/>
    </font>
    <font>
      <sz val="10"/>
      <name val="Arial"/>
      <family val="2"/>
    </font>
    <font>
      <b/>
      <sz val="11"/>
      <color rgb="FF3F3F3F"/>
      <name val="Arial"/>
      <family val="2"/>
      <scheme val="minor"/>
    </font>
    <font>
      <b/>
      <sz val="18"/>
      <color theme="3"/>
      <name val="Times New Roman"/>
      <family val="2"/>
      <scheme val="major"/>
    </font>
    <font>
      <b/>
      <sz val="11"/>
      <color theme="1"/>
      <name val="Arial"/>
      <family val="2"/>
      <scheme val="minor"/>
    </font>
    <font>
      <sz val="11"/>
      <color indexed="10"/>
      <name val="Arial"/>
      <family val="2"/>
      <scheme val="minor"/>
    </font>
    <font>
      <sz val="12"/>
      <color theme="1"/>
      <name val="Calibri"/>
      <family val="2"/>
    </font>
    <font>
      <sz val="11"/>
      <color theme="1"/>
      <name val="Calibri"/>
      <family val="2"/>
    </font>
    <font>
      <b/>
      <i/>
      <sz val="11"/>
      <color theme="1"/>
      <name val="Calibri"/>
      <family val="2"/>
    </font>
    <font>
      <sz val="11"/>
      <name val="Arial"/>
      <family val="2"/>
      <scheme val="minor"/>
    </font>
    <font>
      <sz val="12"/>
      <color theme="0"/>
      <name val="Arial"/>
      <family val="2"/>
    </font>
    <font>
      <sz val="10"/>
      <color theme="0"/>
      <name val="Arial"/>
      <family val="2"/>
    </font>
    <font>
      <b/>
      <u/>
      <sz val="16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84130375072486"/>
        <bgColor indexed="64"/>
      </patternFill>
    </fill>
    <fill>
      <patternFill patternType="solid">
        <fgColor theme="5" tint="0.59984130375072486"/>
        <bgColor indexed="64"/>
      </patternFill>
    </fill>
    <fill>
      <patternFill patternType="solid">
        <fgColor theme="7" tint="0.59984130375072486"/>
        <bgColor indexed="64"/>
      </patternFill>
    </fill>
    <fill>
      <patternFill patternType="solid">
        <fgColor theme="7" tint="0.59974974822229687"/>
        <bgColor indexed="64"/>
      </patternFill>
    </fill>
    <fill>
      <patternFill patternType="solid">
        <fgColor theme="7" tint="0.59981078524124887"/>
        <bgColor indexed="64"/>
      </patternFill>
    </fill>
    <fill>
      <patternFill patternType="solid">
        <fgColor theme="8" tint="0.59984130375072486"/>
        <bgColor indexed="64"/>
      </patternFill>
    </fill>
    <fill>
      <patternFill patternType="solid">
        <fgColor theme="9" tint="0.59984130375072486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8321481978820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5">
    <xf numFmtId="0" fontId="0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7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1" borderId="0" applyNumberFormat="0" applyBorder="0" applyAlignment="0" applyProtection="0"/>
    <xf numFmtId="0" fontId="12" fillId="7" borderId="0" applyNumberFormat="0" applyBorder="0" applyAlignment="0" applyProtection="0"/>
    <xf numFmtId="0" fontId="12" fillId="9" borderId="0" applyNumberFormat="0" applyBorder="0" applyAlignment="0" applyProtection="0"/>
    <xf numFmtId="0" fontId="12" fillId="22" borderId="0" applyNumberFormat="0" applyBorder="0" applyAlignment="0" applyProtection="0"/>
    <xf numFmtId="0" fontId="12" fillId="10" borderId="0" applyNumberFormat="0" applyBorder="0" applyAlignment="0" applyProtection="0"/>
    <xf numFmtId="0" fontId="12" fillId="23" borderId="0" applyNumberFormat="0" applyBorder="0" applyAlignment="0" applyProtection="0"/>
    <xf numFmtId="0" fontId="12" fillId="24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12" fillId="28" borderId="0" applyNumberFormat="0" applyBorder="0" applyAlignment="0" applyProtection="0"/>
    <xf numFmtId="0" fontId="13" fillId="29" borderId="0" applyNumberFormat="0" applyBorder="0" applyAlignment="0" applyProtection="0"/>
    <xf numFmtId="0" fontId="14" fillId="30" borderId="7" applyNumberFormat="0" applyAlignment="0" applyProtection="0"/>
    <xf numFmtId="0" fontId="15" fillId="31" borderId="8" applyNumberFormat="0" applyAlignment="0" applyProtection="0"/>
    <xf numFmtId="43" fontId="24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32" borderId="0" applyNumberFormat="0" applyBorder="0" applyAlignment="0" applyProtection="0"/>
    <xf numFmtId="0" fontId="18" fillId="0" borderId="9" applyNumberFormat="0" applyFill="0" applyAlignment="0" applyProtection="0"/>
    <xf numFmtId="0" fontId="19" fillId="0" borderId="10" applyNumberFormat="0" applyFill="0" applyAlignment="0" applyProtection="0"/>
    <xf numFmtId="0" fontId="20" fillId="0" borderId="11" applyNumberFormat="0" applyFill="0" applyAlignment="0" applyProtection="0"/>
    <xf numFmtId="0" fontId="20" fillId="0" borderId="0" applyNumberFormat="0" applyFill="0" applyBorder="0" applyAlignment="0" applyProtection="0"/>
    <xf numFmtId="0" fontId="21" fillId="8" borderId="7" applyNumberFormat="0" applyAlignment="0" applyProtection="0"/>
    <xf numFmtId="0" fontId="22" fillId="0" borderId="12" applyNumberFormat="0" applyFill="0" applyAlignment="0" applyProtection="0"/>
    <xf numFmtId="0" fontId="23" fillId="33" borderId="0" applyNumberFormat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1" fillId="0" borderId="0"/>
    <xf numFmtId="0" fontId="24" fillId="6" borderId="13" applyNumberFormat="0" applyFont="0" applyAlignment="0" applyProtection="0"/>
    <xf numFmtId="0" fontId="25" fillId="30" borderId="14" applyNumberFormat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1" fillId="0" borderId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15" applyNumberFormat="0" applyFill="0" applyAlignment="0" applyProtection="0"/>
    <xf numFmtId="0" fontId="28" fillId="0" borderId="0" applyNumberFormat="0" applyFill="0" applyBorder="0" applyAlignment="0" applyProtection="0"/>
  </cellStyleXfs>
  <cellXfs count="91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/>
    <xf numFmtId="9" fontId="2" fillId="0" borderId="0" xfId="49" applyFont="1" applyAlignment="1">
      <alignment horizontal="center" vertical="center"/>
    </xf>
    <xf numFmtId="0" fontId="24" fillId="0" borderId="0" xfId="42"/>
    <xf numFmtId="0" fontId="2" fillId="0" borderId="0" xfId="42" applyFont="1" applyAlignment="1">
      <alignment horizontal="right"/>
    </xf>
    <xf numFmtId="9" fontId="2" fillId="0" borderId="0" xfId="42" applyNumberFormat="1" applyFont="1" applyAlignment="1">
      <alignment horizontal="center"/>
    </xf>
    <xf numFmtId="0" fontId="2" fillId="0" borderId="0" xfId="42" applyFont="1"/>
    <xf numFmtId="0" fontId="29" fillId="0" borderId="0" xfId="11" applyFont="1" applyFill="1" applyAlignment="1">
      <alignment horizontal="right" vertical="center" readingOrder="2"/>
    </xf>
    <xf numFmtId="0" fontId="30" fillId="0" borderId="0" xfId="11" applyFont="1" applyFill="1" applyAlignment="1">
      <alignment horizontal="right" vertical="center" readingOrder="2"/>
    </xf>
    <xf numFmtId="0" fontId="6" fillId="0" borderId="0" xfId="42" applyFont="1"/>
    <xf numFmtId="0" fontId="31" fillId="0" borderId="0" xfId="11" applyFont="1" applyFill="1" applyAlignment="1">
      <alignment horizontal="right" vertical="center" readingOrder="2"/>
    </xf>
    <xf numFmtId="0" fontId="24" fillId="0" borderId="0" xfId="42" applyAlignment="1">
      <alignment horizontal="right"/>
    </xf>
    <xf numFmtId="9" fontId="0" fillId="0" borderId="0" xfId="49" applyFont="1" applyAlignment="1"/>
    <xf numFmtId="0" fontId="2" fillId="0" borderId="0" xfId="0" applyFont="1" applyAlignment="1">
      <alignment horizontal="right" readingOrder="2"/>
    </xf>
    <xf numFmtId="0" fontId="9" fillId="0" borderId="0" xfId="0" applyFont="1"/>
    <xf numFmtId="0" fontId="2" fillId="0" borderId="0" xfId="42" applyFont="1" applyAlignment="1">
      <alignment horizontal="center" vertical="center" wrapText="1"/>
    </xf>
    <xf numFmtId="9" fontId="2" fillId="0" borderId="0" xfId="42" applyNumberFormat="1" applyFont="1" applyAlignment="1">
      <alignment horizontal="center" vertical="center" wrapText="1"/>
    </xf>
    <xf numFmtId="0" fontId="4" fillId="0" borderId="0" xfId="0" applyFont="1" applyAlignment="1">
      <alignment vertical="center"/>
    </xf>
    <xf numFmtId="9" fontId="9" fillId="0" borderId="3" xfId="49" applyFont="1" applyFill="1" applyBorder="1" applyAlignment="1">
      <alignment horizontal="center" vertical="center" wrapText="1" readingOrder="2"/>
    </xf>
    <xf numFmtId="9" fontId="9" fillId="0" borderId="0" xfId="49" applyFont="1" applyFill="1" applyBorder="1" applyAlignment="1">
      <alignment horizontal="center" vertical="center" wrapText="1" readingOrder="2"/>
    </xf>
    <xf numFmtId="49" fontId="9" fillId="0" borderId="0" xfId="0" applyNumberFormat="1" applyFont="1" applyAlignment="1">
      <alignment horizontal="center" vertical="center" wrapText="1"/>
    </xf>
    <xf numFmtId="49" fontId="9" fillId="0" borderId="0" xfId="44" applyNumberFormat="1" applyFont="1" applyAlignment="1">
      <alignment horizontal="center" vertical="center" wrapText="1" readingOrder="1"/>
    </xf>
    <xf numFmtId="0" fontId="6" fillId="34" borderId="3" xfId="0" applyFont="1" applyFill="1" applyBorder="1" applyAlignment="1">
      <alignment horizontal="center" vertical="center" wrapText="1"/>
    </xf>
    <xf numFmtId="10" fontId="6" fillId="34" borderId="3" xfId="0" applyNumberFormat="1" applyFont="1" applyFill="1" applyBorder="1" applyAlignment="1">
      <alignment horizontal="center" vertical="center" wrapText="1"/>
    </xf>
    <xf numFmtId="9" fontId="33" fillId="0" borderId="0" xfId="0" applyNumberFormat="1" applyFont="1" applyAlignment="1">
      <alignment horizontal="center" vertical="center"/>
    </xf>
    <xf numFmtId="9" fontId="34" fillId="0" borderId="0" xfId="42" applyNumberFormat="1" applyFont="1"/>
    <xf numFmtId="0" fontId="34" fillId="0" borderId="0" xfId="42" applyFont="1"/>
    <xf numFmtId="0" fontId="9" fillId="0" borderId="3" xfId="0" applyFont="1" applyBorder="1" applyAlignment="1">
      <alignment horizontal="center" vertical="center" wrapText="1"/>
    </xf>
    <xf numFmtId="9" fontId="9" fillId="0" borderId="3" xfId="0" applyNumberFormat="1" applyFont="1" applyBorder="1" applyAlignment="1">
      <alignment horizontal="center" vertical="center" wrapText="1"/>
    </xf>
    <xf numFmtId="49" fontId="9" fillId="0" borderId="3" xfId="0" applyNumberFormat="1" applyFont="1" applyBorder="1" applyAlignment="1">
      <alignment horizontal="center" vertical="center" wrapText="1"/>
    </xf>
    <xf numFmtId="9" fontId="9" fillId="0" borderId="3" xfId="44" applyNumberFormat="1" applyFont="1" applyBorder="1" applyAlignment="1">
      <alignment horizontal="center" vertical="center" wrapText="1" readingOrder="2"/>
    </xf>
    <xf numFmtId="0" fontId="9" fillId="0" borderId="3" xfId="0" applyFont="1" applyBorder="1" applyAlignment="1">
      <alignment horizontal="center" vertical="center" wrapText="1" readingOrder="2"/>
    </xf>
    <xf numFmtId="9" fontId="9" fillId="0" borderId="3" xfId="0" applyNumberFormat="1" applyFont="1" applyBorder="1" applyAlignment="1">
      <alignment horizontal="center" vertical="center" wrapText="1" readingOrder="2"/>
    </xf>
    <xf numFmtId="9" fontId="9" fillId="0" borderId="3" xfId="44" applyNumberFormat="1" applyFont="1" applyBorder="1" applyAlignment="1">
      <alignment horizontal="center" vertical="center" wrapText="1" readingOrder="1"/>
    </xf>
    <xf numFmtId="0" fontId="6" fillId="0" borderId="3" xfId="0" applyFont="1" applyBorder="1" applyAlignment="1">
      <alignment horizontal="center" vertical="center" wrapText="1"/>
    </xf>
    <xf numFmtId="0" fontId="10" fillId="35" borderId="1" xfId="42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35" fillId="0" borderId="0" xfId="42" applyFont="1" applyAlignment="1">
      <alignment horizontal="center" wrapText="1"/>
    </xf>
    <xf numFmtId="0" fontId="3" fillId="34" borderId="5" xfId="0" applyFont="1" applyFill="1" applyBorder="1" applyAlignment="1">
      <alignment horizontal="center" vertical="center" wrapText="1"/>
    </xf>
    <xf numFmtId="0" fontId="3" fillId="34" borderId="6" xfId="0" applyFont="1" applyFill="1" applyBorder="1" applyAlignment="1">
      <alignment horizontal="center" vertical="center" wrapText="1"/>
    </xf>
    <xf numFmtId="10" fontId="3" fillId="34" borderId="5" xfId="0" applyNumberFormat="1" applyFont="1" applyFill="1" applyBorder="1" applyAlignment="1">
      <alignment horizontal="center" vertical="center" wrapText="1"/>
    </xf>
    <xf numFmtId="10" fontId="3" fillId="34" borderId="6" xfId="0" applyNumberFormat="1" applyFont="1" applyFill="1" applyBorder="1" applyAlignment="1">
      <alignment horizontal="center" vertical="center" wrapText="1"/>
    </xf>
    <xf numFmtId="9" fontId="2" fillId="0" borderId="1" xfId="49" applyFont="1" applyFill="1" applyBorder="1" applyAlignment="1">
      <alignment horizontal="center" vertical="center" wrapText="1"/>
    </xf>
    <xf numFmtId="9" fontId="2" fillId="0" borderId="2" xfId="49" applyFont="1" applyFill="1" applyBorder="1" applyAlignment="1">
      <alignment horizontal="center" vertical="center" wrapText="1"/>
    </xf>
    <xf numFmtId="9" fontId="2" fillId="0" borderId="4" xfId="49" applyFont="1" applyFill="1" applyBorder="1" applyAlignment="1">
      <alignment horizontal="center" vertical="center" wrapText="1"/>
    </xf>
    <xf numFmtId="164" fontId="3" fillId="0" borderId="1" xfId="42" applyNumberFormat="1" applyFont="1" applyBorder="1" applyAlignment="1">
      <alignment horizontal="center" vertical="center" wrapText="1"/>
    </xf>
    <xf numFmtId="164" fontId="2" fillId="0" borderId="2" xfId="42" applyNumberFormat="1" applyFont="1" applyBorder="1" applyAlignment="1">
      <alignment horizontal="center" vertical="center" wrapText="1"/>
    </xf>
    <xf numFmtId="164" fontId="2" fillId="0" borderId="4" xfId="42" applyNumberFormat="1" applyFont="1" applyBorder="1" applyAlignment="1">
      <alignment horizontal="center" vertical="center" wrapText="1"/>
    </xf>
    <xf numFmtId="0" fontId="2" fillId="0" borderId="1" xfId="42" applyFont="1" applyBorder="1" applyAlignment="1">
      <alignment horizontal="center" vertical="center" wrapText="1"/>
    </xf>
    <xf numFmtId="0" fontId="2" fillId="0" borderId="2" xfId="42" applyFont="1" applyBorder="1" applyAlignment="1">
      <alignment horizontal="center" vertical="center" wrapText="1"/>
    </xf>
    <xf numFmtId="0" fontId="2" fillId="0" borderId="4" xfId="42" applyFont="1" applyBorder="1" applyAlignment="1">
      <alignment horizontal="center" vertical="center" wrapText="1"/>
    </xf>
    <xf numFmtId="0" fontId="3" fillId="0" borderId="1" xfId="42" applyFont="1" applyBorder="1" applyAlignment="1">
      <alignment horizontal="center" vertical="center" wrapText="1"/>
    </xf>
    <xf numFmtId="0" fontId="3" fillId="0" borderId="2" xfId="42" applyFont="1" applyBorder="1" applyAlignment="1">
      <alignment horizontal="center" vertical="center" wrapText="1"/>
    </xf>
    <xf numFmtId="0" fontId="3" fillId="0" borderId="4" xfId="42" applyFont="1" applyBorder="1" applyAlignment="1">
      <alignment horizontal="center" vertical="center" wrapText="1"/>
    </xf>
    <xf numFmtId="164" fontId="2" fillId="0" borderId="1" xfId="42" applyNumberFormat="1" applyFont="1" applyBorder="1" applyAlignment="1">
      <alignment horizontal="center" vertical="center" wrapText="1"/>
    </xf>
    <xf numFmtId="49" fontId="2" fillId="0" borderId="1" xfId="42" applyNumberFormat="1" applyFont="1" applyBorder="1" applyAlignment="1">
      <alignment horizontal="center" vertical="center" wrapText="1"/>
    </xf>
    <xf numFmtId="9" fontId="2" fillId="0" borderId="1" xfId="42" applyNumberFormat="1" applyFont="1" applyBorder="1" applyAlignment="1">
      <alignment horizontal="center" vertical="center" wrapText="1"/>
    </xf>
    <xf numFmtId="9" fontId="2" fillId="0" borderId="2" xfId="42" applyNumberFormat="1" applyFont="1" applyBorder="1" applyAlignment="1">
      <alignment horizontal="center" vertical="center" wrapText="1"/>
    </xf>
    <xf numFmtId="9" fontId="2" fillId="0" borderId="4" xfId="42" applyNumberFormat="1" applyFont="1" applyBorder="1" applyAlignment="1">
      <alignment horizontal="center" vertical="center" wrapText="1"/>
    </xf>
    <xf numFmtId="0" fontId="10" fillId="35" borderId="1" xfId="42" applyFont="1" applyFill="1" applyBorder="1" applyAlignment="1">
      <alignment horizontal="center" vertical="center" wrapText="1"/>
    </xf>
    <xf numFmtId="0" fontId="10" fillId="35" borderId="2" xfId="42" applyFont="1" applyFill="1" applyBorder="1" applyAlignment="1">
      <alignment horizontal="center" vertical="center" wrapText="1"/>
    </xf>
    <xf numFmtId="0" fontId="10" fillId="35" borderId="4" xfId="42" applyFont="1" applyFill="1" applyBorder="1" applyAlignment="1">
      <alignment horizontal="center" vertical="center" wrapText="1"/>
    </xf>
    <xf numFmtId="0" fontId="7" fillId="0" borderId="0" xfId="45" applyFont="1" applyAlignment="1">
      <alignment horizontal="center" wrapText="1" readingOrder="2"/>
    </xf>
    <xf numFmtId="0" fontId="2" fillId="0" borderId="2" xfId="42" applyFont="1" applyBorder="1" applyAlignment="1">
      <alignment horizontal="center" vertical="center"/>
    </xf>
    <xf numFmtId="0" fontId="2" fillId="0" borderId="4" xfId="42" applyFont="1" applyBorder="1" applyAlignment="1">
      <alignment horizontal="center" vertical="center"/>
    </xf>
    <xf numFmtId="49" fontId="2" fillId="0" borderId="2" xfId="42" applyNumberFormat="1" applyFont="1" applyBorder="1" applyAlignment="1">
      <alignment horizontal="center" vertical="center" wrapText="1"/>
    </xf>
    <xf numFmtId="49" fontId="2" fillId="0" borderId="4" xfId="42" applyNumberFormat="1" applyFont="1" applyBorder="1" applyAlignment="1">
      <alignment horizontal="center" vertical="center" wrapText="1"/>
    </xf>
    <xf numFmtId="0" fontId="2" fillId="0" borderId="1" xfId="45" applyFont="1" applyBorder="1" applyAlignment="1">
      <alignment horizontal="center" vertical="center" wrapText="1"/>
    </xf>
    <xf numFmtId="0" fontId="2" fillId="0" borderId="2" xfId="45" applyFont="1" applyBorder="1" applyAlignment="1">
      <alignment horizontal="center" vertical="center" wrapText="1"/>
    </xf>
    <xf numFmtId="0" fontId="2" fillId="0" borderId="4" xfId="45" applyFont="1" applyBorder="1" applyAlignment="1">
      <alignment horizontal="center" vertical="center" wrapText="1"/>
    </xf>
    <xf numFmtId="0" fontId="5" fillId="0" borderId="2" xfId="45" applyFont="1" applyBorder="1" applyAlignment="1">
      <alignment horizontal="center" vertical="center" wrapText="1"/>
    </xf>
    <xf numFmtId="0" fontId="5" fillId="0" borderId="4" xfId="45" applyFont="1" applyBorder="1" applyAlignment="1">
      <alignment horizontal="center" vertical="center" wrapText="1"/>
    </xf>
    <xf numFmtId="0" fontId="3" fillId="34" borderId="1" xfId="0" applyFont="1" applyFill="1" applyBorder="1" applyAlignment="1">
      <alignment horizontal="center" vertical="center" wrapText="1"/>
    </xf>
    <xf numFmtId="0" fontId="3" fillId="34" borderId="2" xfId="0" applyFont="1" applyFill="1" applyBorder="1" applyAlignment="1">
      <alignment horizontal="center" vertical="center" wrapText="1"/>
    </xf>
    <xf numFmtId="0" fontId="3" fillId="34" borderId="4" xfId="0" applyFont="1" applyFill="1" applyBorder="1" applyAlignment="1">
      <alignment horizontal="center" vertical="center" wrapText="1"/>
    </xf>
    <xf numFmtId="10" fontId="3" fillId="34" borderId="1" xfId="0" applyNumberFormat="1" applyFont="1" applyFill="1" applyBorder="1" applyAlignment="1">
      <alignment horizontal="center" vertical="center" wrapText="1"/>
    </xf>
    <xf numFmtId="10" fontId="3" fillId="34" borderId="2" xfId="0" applyNumberFormat="1" applyFont="1" applyFill="1" applyBorder="1" applyAlignment="1">
      <alignment horizontal="center" vertical="center" wrapText="1"/>
    </xf>
    <xf numFmtId="10" fontId="3" fillId="34" borderId="4" xfId="0" applyNumberFormat="1" applyFont="1" applyFill="1" applyBorder="1" applyAlignment="1">
      <alignment horizontal="center" vertical="center" wrapText="1"/>
    </xf>
    <xf numFmtId="164" fontId="3" fillId="0" borderId="2" xfId="42" applyNumberFormat="1" applyFont="1" applyBorder="1" applyAlignment="1">
      <alignment horizontal="center" vertical="center" wrapText="1"/>
    </xf>
    <xf numFmtId="164" fontId="3" fillId="0" borderId="4" xfId="42" applyNumberFormat="1" applyFont="1" applyBorder="1" applyAlignment="1">
      <alignment horizontal="center" vertical="center" wrapText="1"/>
    </xf>
    <xf numFmtId="9" fontId="3" fillId="0" borderId="1" xfId="42" applyNumberFormat="1" applyFont="1" applyBorder="1" applyAlignment="1">
      <alignment horizontal="center" vertical="center" wrapText="1"/>
    </xf>
    <xf numFmtId="9" fontId="3" fillId="0" borderId="2" xfId="42" applyNumberFormat="1" applyFont="1" applyBorder="1" applyAlignment="1">
      <alignment horizontal="center" vertical="center" wrapText="1"/>
    </xf>
    <xf numFmtId="9" fontId="3" fillId="0" borderId="4" xfId="42" applyNumberFormat="1" applyFont="1" applyBorder="1" applyAlignment="1">
      <alignment horizontal="center" vertical="center" wrapText="1"/>
    </xf>
    <xf numFmtId="0" fontId="7" fillId="0" borderId="0" xfId="42" applyFont="1" applyAlignment="1">
      <alignment horizontal="center" wrapText="1"/>
    </xf>
    <xf numFmtId="0" fontId="8" fillId="0" borderId="0" xfId="42" applyFont="1" applyAlignment="1">
      <alignment horizontal="center" wrapText="1"/>
    </xf>
    <xf numFmtId="10" fontId="3" fillId="34" borderId="1" xfId="0" quotePrefix="1" applyNumberFormat="1" applyFont="1" applyFill="1" applyBorder="1" applyAlignment="1">
      <alignment horizontal="center" vertical="center" wrapText="1"/>
    </xf>
    <xf numFmtId="0" fontId="32" fillId="0" borderId="16" xfId="46" applyFont="1" applyBorder="1" applyAlignment="1">
      <alignment horizontal="center" vertical="center" wrapText="1"/>
    </xf>
    <xf numFmtId="0" fontId="11" fillId="0" borderId="16" xfId="46" applyBorder="1" applyAlignment="1">
      <alignment horizontal="center" vertical="center" wrapText="1"/>
    </xf>
    <xf numFmtId="9" fontId="11" fillId="0" borderId="16" xfId="46" applyNumberFormat="1" applyBorder="1" applyAlignment="1">
      <alignment horizontal="center" vertical="center" wrapText="1"/>
    </xf>
  </cellXfs>
  <cellStyles count="55">
    <cellStyle name="20% - הדגשה1" xfId="1" builtinId="30" customBuiltin="1"/>
    <cellStyle name="20% - הדגשה2" xfId="2" builtinId="34" customBuiltin="1"/>
    <cellStyle name="20% - הדגשה3" xfId="3" builtinId="38" customBuiltin="1"/>
    <cellStyle name="20% - הדגשה4" xfId="4" builtinId="42" customBuiltin="1"/>
    <cellStyle name="20% - הדגשה5" xfId="5" builtinId="46" customBuiltin="1"/>
    <cellStyle name="20% - הדגשה6" xfId="6" builtinId="50" customBuiltin="1"/>
    <cellStyle name="40% - Accent4 2" xfId="11" xr:uid="{00000000-0005-0000-0000-00000A000000}"/>
    <cellStyle name="40% - Accent4 3" xfId="12" xr:uid="{00000000-0005-0000-0000-00000B000000}"/>
    <cellStyle name="40% - הדגשה1" xfId="7" builtinId="31" customBuiltin="1"/>
    <cellStyle name="40% - הדגשה2" xfId="8" builtinId="35" customBuiltin="1"/>
    <cellStyle name="40% - הדגשה3" xfId="9" builtinId="39" customBuiltin="1"/>
    <cellStyle name="40% - הדגשה4" xfId="10" builtinId="43" customBuiltin="1"/>
    <cellStyle name="40% - הדגשה5" xfId="13" builtinId="47" customBuiltin="1"/>
    <cellStyle name="40% - הדגשה6" xfId="14" builtinId="51" customBuiltin="1"/>
    <cellStyle name="60% - הדגשה1" xfId="15" builtinId="32" customBuiltin="1"/>
    <cellStyle name="60% - הדגשה2" xfId="16" builtinId="36" customBuiltin="1"/>
    <cellStyle name="60% - הדגשה3" xfId="17" builtinId="40" customBuiltin="1"/>
    <cellStyle name="60% - הדגשה4" xfId="18" builtinId="44" customBuiltin="1"/>
    <cellStyle name="60% - הדגשה5" xfId="19" builtinId="48" customBuiltin="1"/>
    <cellStyle name="60% - הדגשה6" xfId="20" builtinId="52" customBuiltin="1"/>
    <cellStyle name="Comma 2" xfId="30" xr:uid="{00000000-0005-0000-0000-00001D000000}"/>
    <cellStyle name="Normal" xfId="0" builtinId="0"/>
    <cellStyle name="Normal 2" xfId="40" xr:uid="{00000000-0005-0000-0000-000028000000}"/>
    <cellStyle name="Normal 2 2" xfId="41" xr:uid="{00000000-0005-0000-0000-000029000000}"/>
    <cellStyle name="Normal 2 3" xfId="42" xr:uid="{00000000-0005-0000-0000-00002A000000}"/>
    <cellStyle name="Normal 2 3 2" xfId="43" xr:uid="{00000000-0005-0000-0000-00002B000000}"/>
    <cellStyle name="Normal 3" xfId="44" xr:uid="{00000000-0005-0000-0000-00002C000000}"/>
    <cellStyle name="Normal 4" xfId="45" xr:uid="{00000000-0005-0000-0000-00002D000000}"/>
    <cellStyle name="Normal 5" xfId="46" xr:uid="{00000000-0005-0000-0000-00002E000000}"/>
    <cellStyle name="Percent" xfId="49" builtinId="5"/>
    <cellStyle name="Percent 2" xfId="50" xr:uid="{00000000-0005-0000-0000-000032000000}"/>
    <cellStyle name="Percent 3" xfId="51" xr:uid="{00000000-0005-0000-0000-000033000000}"/>
    <cellStyle name="הדגשה1" xfId="21" builtinId="29" customBuiltin="1"/>
    <cellStyle name="הדגשה2" xfId="22" builtinId="33" customBuiltin="1"/>
    <cellStyle name="הדגשה3" xfId="23" builtinId="37" customBuiltin="1"/>
    <cellStyle name="הדגשה4" xfId="24" builtinId="41" customBuiltin="1"/>
    <cellStyle name="הדגשה5" xfId="25" builtinId="45" customBuiltin="1"/>
    <cellStyle name="הדגשה6" xfId="26" builtinId="49" customBuiltin="1"/>
    <cellStyle name="הערה" xfId="47" builtinId="10" customBuiltin="1"/>
    <cellStyle name="חישוב" xfId="28" builtinId="22" customBuiltin="1"/>
    <cellStyle name="טוב" xfId="32" builtinId="26" customBuiltin="1"/>
    <cellStyle name="טקסט אזהרה" xfId="54" builtinId="11" customBuiltin="1"/>
    <cellStyle name="טקסט הסברי" xfId="31" builtinId="53" customBuiltin="1"/>
    <cellStyle name="כותרת" xfId="52" builtinId="15" customBuiltin="1"/>
    <cellStyle name="כותרת 1" xfId="33" builtinId="16" customBuiltin="1"/>
    <cellStyle name="כותרת 2" xfId="34" builtinId="17" customBuiltin="1"/>
    <cellStyle name="כותרת 3" xfId="35" builtinId="18" customBuiltin="1"/>
    <cellStyle name="כותרת 4" xfId="36" builtinId="19" customBuiltin="1"/>
    <cellStyle name="ניטראלי" xfId="39" builtinId="28" customBuiltin="1"/>
    <cellStyle name="סה&quot;כ" xfId="53" builtinId="25" customBuiltin="1"/>
    <cellStyle name="פלט" xfId="48" builtinId="21" customBuiltin="1"/>
    <cellStyle name="קלט" xfId="37" builtinId="20" customBuiltin="1"/>
    <cellStyle name="רע" xfId="27" builtinId="27" customBuiltin="1"/>
    <cellStyle name="תא מסומן" xfId="29" builtinId="23" customBuiltin="1"/>
    <cellStyle name="תא מקושר" xfId="38" builtinId="24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342900</xdr:colOff>
      <xdr:row>3</xdr:row>
      <xdr:rowOff>66675</xdr:rowOff>
    </xdr:from>
    <xdr:to>
      <xdr:col>21</xdr:col>
      <xdr:colOff>180975</xdr:colOff>
      <xdr:row>73</xdr:row>
      <xdr:rowOff>142875</xdr:rowOff>
    </xdr:to>
    <xdr:pic>
      <xdr:nvPicPr>
        <xdr:cNvPr id="1025" name="Picture 1">
          <a:extLst>
            <a:ext uri="{FF2B5EF4-FFF2-40B4-BE49-F238E27FC236}">
              <a16:creationId xmlns:a16="http://schemas.microsoft.com/office/drawing/2014/main" id="{79B5FD95-1835-4DC5-8D3B-4A40BCF947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598275" y="704850"/>
          <a:ext cx="12239625" cy="1341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">
    <tabColor theme="7" tint="0.59999389629810485"/>
  </sheetPr>
  <dimension ref="B1:X16"/>
  <sheetViews>
    <sheetView rightToLeft="1" tabSelected="1" zoomScale="60" zoomScaleNormal="60" zoomScaleSheetLayoutView="115" workbookViewId="0">
      <pane xSplit="2" ySplit="4" topLeftCell="C5" activePane="bottomRight" state="frozen"/>
      <selection pane="topRight" activeCell="B1" sqref="B1"/>
      <selection pane="bottomLeft" activeCell="A7" sqref="A7"/>
      <selection pane="bottomRight" activeCell="B4" sqref="B4:J4"/>
    </sheetView>
  </sheetViews>
  <sheetFormatPr defaultColWidth="9.109375" defaultRowHeight="15" x14ac:dyDescent="0.25"/>
  <cols>
    <col min="1" max="1" width="9.109375" style="2"/>
    <col min="2" max="2" width="39.33203125" style="2" customWidth="1"/>
    <col min="3" max="3" width="30.6640625" style="2" customWidth="1"/>
    <col min="4" max="5" width="30.6640625" style="2" hidden="1" customWidth="1"/>
    <col min="6" max="6" width="28.77734375" style="2" customWidth="1"/>
    <col min="7" max="7" width="22.88671875" style="2" customWidth="1"/>
    <col min="8" max="8" width="23.21875" style="2" customWidth="1"/>
    <col min="9" max="9" width="22.33203125" style="2" customWidth="1"/>
    <col min="10" max="10" width="45.88671875" style="2" customWidth="1"/>
    <col min="11" max="13" width="9.6640625" style="2" customWidth="1"/>
    <col min="14" max="14" width="9.6640625" style="4" customWidth="1"/>
    <col min="15" max="15" width="9.6640625" style="2" customWidth="1"/>
    <col min="16" max="23" width="9.109375" style="2" customWidth="1"/>
    <col min="24" max="16384" width="9.109375" style="2"/>
  </cols>
  <sheetData>
    <row r="1" spans="2:24" ht="22.8" x14ac:dyDescent="0.25">
      <c r="B1" s="38" t="s">
        <v>43</v>
      </c>
      <c r="C1" s="38"/>
      <c r="D1" s="38"/>
      <c r="E1" s="38"/>
      <c r="F1" s="38"/>
      <c r="G1" s="38"/>
      <c r="H1" s="38"/>
      <c r="I1" s="38"/>
    </row>
    <row r="2" spans="2:24" s="19" customFormat="1" ht="22.95" customHeight="1" x14ac:dyDescent="0.4">
      <c r="B2" s="39" t="s">
        <v>23</v>
      </c>
      <c r="C2" s="39"/>
      <c r="D2" s="39"/>
      <c r="E2" s="39"/>
      <c r="F2" s="39"/>
      <c r="G2" s="39"/>
      <c r="H2" s="39"/>
      <c r="I2" s="39"/>
    </row>
    <row r="3" spans="2:24" ht="15.6" thickBot="1" x14ac:dyDescent="0.3">
      <c r="X3" s="26">
        <v>0.06</v>
      </c>
    </row>
    <row r="4" spans="2:24" ht="77.25" customHeight="1" x14ac:dyDescent="0.25">
      <c r="B4" s="37" t="s">
        <v>0</v>
      </c>
      <c r="C4" s="37" t="s">
        <v>51</v>
      </c>
      <c r="D4" s="37" t="s">
        <v>35</v>
      </c>
      <c r="E4" s="37" t="s">
        <v>36</v>
      </c>
      <c r="F4" s="37" t="s">
        <v>52</v>
      </c>
      <c r="G4" s="37" t="s">
        <v>10</v>
      </c>
      <c r="H4" s="37" t="s">
        <v>31</v>
      </c>
      <c r="I4" s="37" t="s">
        <v>32</v>
      </c>
      <c r="J4" s="37" t="s">
        <v>50</v>
      </c>
      <c r="M4" s="4"/>
      <c r="N4" s="2"/>
      <c r="X4" s="26">
        <v>0.05</v>
      </c>
    </row>
    <row r="5" spans="2:24" ht="135" customHeight="1" x14ac:dyDescent="0.25">
      <c r="B5" s="29" t="s">
        <v>6</v>
      </c>
      <c r="C5" s="30">
        <v>0.45810000000000001</v>
      </c>
      <c r="D5" s="20">
        <v>0.44</v>
      </c>
      <c r="E5" s="20">
        <v>0.47</v>
      </c>
      <c r="F5" s="20">
        <v>0.45</v>
      </c>
      <c r="G5" s="31" t="s">
        <v>1</v>
      </c>
      <c r="H5" s="32">
        <f>+F5-$X$3</f>
        <v>0.39</v>
      </c>
      <c r="I5" s="32">
        <f>+F5+$X$3</f>
        <v>0.51</v>
      </c>
      <c r="J5" s="33" t="s">
        <v>39</v>
      </c>
      <c r="M5" s="4"/>
      <c r="N5" s="2"/>
    </row>
    <row r="6" spans="2:24" ht="81.599999999999994" x14ac:dyDescent="0.25">
      <c r="B6" s="30" t="s">
        <v>4</v>
      </c>
      <c r="C6" s="30">
        <v>0.1797</v>
      </c>
      <c r="D6" s="20">
        <v>0.2</v>
      </c>
      <c r="E6" s="20">
        <v>0.22</v>
      </c>
      <c r="F6" s="20">
        <v>0.2</v>
      </c>
      <c r="G6" s="31" t="s">
        <v>2</v>
      </c>
      <c r="H6" s="32">
        <f>+F6-$X$4</f>
        <v>0.15000000000000002</v>
      </c>
      <c r="I6" s="32">
        <f>+F6+$X$4</f>
        <v>0.25</v>
      </c>
      <c r="J6" s="34" t="s">
        <v>30</v>
      </c>
      <c r="M6" s="4"/>
      <c r="N6" s="2"/>
    </row>
    <row r="7" spans="2:24" ht="61.2" x14ac:dyDescent="0.25">
      <c r="B7" s="29" t="s">
        <v>7</v>
      </c>
      <c r="C7" s="30">
        <v>0.20599999999999999</v>
      </c>
      <c r="D7" s="20">
        <v>0.23</v>
      </c>
      <c r="E7" s="20">
        <v>0.24</v>
      </c>
      <c r="F7" s="20">
        <v>0.23</v>
      </c>
      <c r="G7" s="31" t="s">
        <v>1</v>
      </c>
      <c r="H7" s="35">
        <f>+F7-$X$3</f>
        <v>0.17</v>
      </c>
      <c r="I7" s="35">
        <f>+F7+$X$3</f>
        <v>0.29000000000000004</v>
      </c>
      <c r="J7" s="33" t="s">
        <v>40</v>
      </c>
      <c r="M7" s="4"/>
      <c r="N7" s="2"/>
    </row>
    <row r="8" spans="2:24" ht="76.5" customHeight="1" x14ac:dyDescent="0.25">
      <c r="B8" s="29" t="s">
        <v>19</v>
      </c>
      <c r="C8" s="30">
        <v>0.13700000000000001</v>
      </c>
      <c r="D8" s="20">
        <v>0.14000000000000001</v>
      </c>
      <c r="E8" s="20">
        <v>0</v>
      </c>
      <c r="F8" s="20">
        <v>0.13</v>
      </c>
      <c r="G8" s="31" t="s">
        <v>2</v>
      </c>
      <c r="H8" s="35">
        <f>+F8-$X$4</f>
        <v>0.08</v>
      </c>
      <c r="I8" s="35">
        <f>+F8+$X$4</f>
        <v>0.18</v>
      </c>
      <c r="J8" s="33" t="s">
        <v>48</v>
      </c>
      <c r="M8" s="4"/>
      <c r="N8" s="2"/>
    </row>
    <row r="9" spans="2:24" ht="40.799999999999997" x14ac:dyDescent="0.25">
      <c r="B9" s="29" t="s">
        <v>20</v>
      </c>
      <c r="C9" s="30">
        <v>1.7999999999999999E-2</v>
      </c>
      <c r="D9" s="20">
        <v>0.01</v>
      </c>
      <c r="E9" s="20">
        <v>0</v>
      </c>
      <c r="F9" s="20">
        <v>0.02</v>
      </c>
      <c r="G9" s="31" t="s">
        <v>2</v>
      </c>
      <c r="H9" s="35">
        <v>0</v>
      </c>
      <c r="I9" s="35">
        <f>+F9+$X$4</f>
        <v>7.0000000000000007E-2</v>
      </c>
      <c r="J9" s="33" t="s">
        <v>41</v>
      </c>
      <c r="M9" s="4"/>
      <c r="N9" s="2"/>
    </row>
    <row r="10" spans="2:24" ht="76.5" customHeight="1" x14ac:dyDescent="0.25">
      <c r="B10" s="29" t="s">
        <v>5</v>
      </c>
      <c r="C10" s="30">
        <v>5.9700000000000003E-2</v>
      </c>
      <c r="D10" s="20">
        <v>0.05</v>
      </c>
      <c r="E10" s="20">
        <v>0.05</v>
      </c>
      <c r="F10" s="20">
        <v>0.03</v>
      </c>
      <c r="G10" s="31" t="s">
        <v>2</v>
      </c>
      <c r="H10" s="32">
        <v>0</v>
      </c>
      <c r="I10" s="32">
        <f>+F10+$X$4</f>
        <v>0.08</v>
      </c>
      <c r="J10" s="33" t="s">
        <v>41</v>
      </c>
      <c r="M10" s="4"/>
      <c r="N10" s="2"/>
    </row>
    <row r="11" spans="2:24" ht="76.5" customHeight="1" x14ac:dyDescent="0.25">
      <c r="B11" s="29" t="s">
        <v>3</v>
      </c>
      <c r="C11" s="30">
        <f>SUM(C5:C10)</f>
        <v>1.0585</v>
      </c>
      <c r="D11" s="20">
        <f>SUM(D5:D10)</f>
        <v>1.07</v>
      </c>
      <c r="E11" s="20">
        <f>SUM(E5:E10)</f>
        <v>0.98</v>
      </c>
      <c r="F11" s="20">
        <f>SUM(F5:F10)</f>
        <v>1.06</v>
      </c>
      <c r="G11" s="36"/>
      <c r="H11" s="32"/>
      <c r="I11" s="32"/>
      <c r="J11" s="33"/>
      <c r="M11" s="4"/>
      <c r="N11" s="2"/>
    </row>
    <row r="12" spans="2:24" ht="76.5" customHeight="1" x14ac:dyDescent="0.25">
      <c r="B12" s="29" t="s">
        <v>28</v>
      </c>
      <c r="C12" s="30">
        <v>0.16700000000000001</v>
      </c>
      <c r="D12" s="20">
        <v>0.18</v>
      </c>
      <c r="E12" s="20">
        <v>0.2</v>
      </c>
      <c r="F12" s="20">
        <v>0.18</v>
      </c>
      <c r="G12" s="31" t="s">
        <v>1</v>
      </c>
      <c r="H12" s="35">
        <f>+F12-$X$3</f>
        <v>0.12</v>
      </c>
      <c r="I12" s="35">
        <f>+F12+$X$3</f>
        <v>0.24</v>
      </c>
      <c r="J12" s="33" t="s">
        <v>16</v>
      </c>
      <c r="M12" s="4"/>
      <c r="N12" s="2"/>
    </row>
    <row r="13" spans="2:24" ht="76.5" customHeight="1" x14ac:dyDescent="0.25">
      <c r="B13" s="24" t="s">
        <v>53</v>
      </c>
      <c r="C13" s="25">
        <v>3.5000000000000001E-3</v>
      </c>
      <c r="D13" s="21"/>
      <c r="E13" s="21"/>
      <c r="F13" s="21"/>
      <c r="G13" s="22"/>
      <c r="H13" s="23"/>
      <c r="I13" s="23"/>
      <c r="M13" s="4"/>
      <c r="N13" s="2"/>
    </row>
    <row r="15" spans="2:24" x14ac:dyDescent="0.25">
      <c r="B15" s="15" t="s">
        <v>45</v>
      </c>
    </row>
    <row r="16" spans="2:24" x14ac:dyDescent="0.25">
      <c r="D16" s="1"/>
      <c r="E16" s="1"/>
      <c r="F16" s="1"/>
      <c r="G16" s="1"/>
      <c r="H16" s="1"/>
      <c r="I16" s="1"/>
    </row>
  </sheetData>
  <mergeCells count="2">
    <mergeCell ref="B1:I1"/>
    <mergeCell ref="B2:I2"/>
  </mergeCells>
  <printOptions horizontalCentered="1" verticalCentered="1"/>
  <pageMargins left="0.74803149606299213" right="0.74803149606299213" top="0.98425196850393704" bottom="0.98425196850393704" header="0.51181102362204722" footer="0.51181102362204722"/>
  <pageSetup paperSize="9" scale="42" orientation="portrait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2">
    <tabColor theme="7" tint="0.59999389629810485"/>
  </sheetPr>
  <dimension ref="A1:V35"/>
  <sheetViews>
    <sheetView rightToLeft="1" view="pageBreakPreview" topLeftCell="A4" zoomScale="60" zoomScaleNormal="115" workbookViewId="0">
      <selection activeCell="A4" sqref="A4:A6"/>
    </sheetView>
  </sheetViews>
  <sheetFormatPr defaultColWidth="9.109375" defaultRowHeight="13.2" x14ac:dyDescent="0.25"/>
  <cols>
    <col min="1" max="6" width="25.6640625" style="5" customWidth="1"/>
    <col min="7" max="7" width="56.5546875" style="5" bestFit="1" customWidth="1"/>
    <col min="8" max="21" width="9.109375" style="5" customWidth="1"/>
    <col min="22" max="16384" width="9.109375" style="5"/>
  </cols>
  <sheetData>
    <row r="1" spans="1:22" ht="22.8" x14ac:dyDescent="0.4">
      <c r="A1" s="64" t="s">
        <v>49</v>
      </c>
      <c r="B1" s="64"/>
      <c r="C1" s="64"/>
      <c r="D1" s="64"/>
      <c r="E1" s="64"/>
      <c r="F1" s="64"/>
    </row>
    <row r="2" spans="1:22" ht="21" x14ac:dyDescent="0.4">
      <c r="A2" s="39" t="s">
        <v>11</v>
      </c>
      <c r="B2" s="39"/>
      <c r="C2" s="39"/>
      <c r="D2" s="39"/>
      <c r="E2" s="39"/>
      <c r="F2" s="39"/>
    </row>
    <row r="3" spans="1:22" ht="15.6" thickBot="1" x14ac:dyDescent="0.3">
      <c r="A3" s="6"/>
      <c r="B3" s="7"/>
      <c r="C3" s="8"/>
      <c r="D3" s="8"/>
      <c r="E3" s="8"/>
      <c r="F3" s="8"/>
      <c r="V3" s="27">
        <v>0.06</v>
      </c>
    </row>
    <row r="4" spans="1:22" ht="31.5" customHeight="1" x14ac:dyDescent="0.25">
      <c r="A4" s="61" t="s">
        <v>0</v>
      </c>
      <c r="B4" s="61" t="s">
        <v>51</v>
      </c>
      <c r="C4" s="61" t="s">
        <v>52</v>
      </c>
      <c r="D4" s="61" t="s">
        <v>12</v>
      </c>
      <c r="E4" s="61" t="s">
        <v>31</v>
      </c>
      <c r="F4" s="61" t="s">
        <v>33</v>
      </c>
      <c r="G4" s="61" t="s">
        <v>9</v>
      </c>
      <c r="V4" s="27">
        <v>0.05</v>
      </c>
    </row>
    <row r="5" spans="1:22" ht="15.6" customHeight="1" x14ac:dyDescent="0.25">
      <c r="A5" s="62"/>
      <c r="B5" s="62"/>
      <c r="C5" s="62"/>
      <c r="D5" s="62" t="s">
        <v>13</v>
      </c>
      <c r="E5" s="62"/>
      <c r="F5" s="62"/>
      <c r="G5" s="62"/>
      <c r="V5" s="28"/>
    </row>
    <row r="6" spans="1:22" ht="16.2" customHeight="1" thickBot="1" x14ac:dyDescent="0.3">
      <c r="A6" s="63"/>
      <c r="B6" s="63"/>
      <c r="C6" s="63"/>
      <c r="D6" s="63"/>
      <c r="E6" s="63"/>
      <c r="F6" s="63"/>
      <c r="G6" s="63"/>
    </row>
    <row r="7" spans="1:22" ht="43.5" customHeight="1" x14ac:dyDescent="0.25">
      <c r="A7" s="50" t="s">
        <v>6</v>
      </c>
      <c r="B7" s="56">
        <v>0.29780000000000001</v>
      </c>
      <c r="C7" s="58">
        <v>0.27</v>
      </c>
      <c r="D7" s="57" t="s">
        <v>1</v>
      </c>
      <c r="E7" s="44">
        <f>+C7-$V$3</f>
        <v>0.21000000000000002</v>
      </c>
      <c r="F7" s="44">
        <f>+C7+$V$3</f>
        <v>0.33</v>
      </c>
      <c r="G7" s="69" t="s">
        <v>39</v>
      </c>
    </row>
    <row r="8" spans="1:22" ht="46.5" customHeight="1" x14ac:dyDescent="0.25">
      <c r="A8" s="65"/>
      <c r="B8" s="48"/>
      <c r="C8" s="59"/>
      <c r="D8" s="67"/>
      <c r="E8" s="45"/>
      <c r="F8" s="45"/>
      <c r="G8" s="72"/>
    </row>
    <row r="9" spans="1:22" ht="49.5" customHeight="1" thickBot="1" x14ac:dyDescent="0.3">
      <c r="A9" s="66"/>
      <c r="B9" s="49"/>
      <c r="C9" s="60"/>
      <c r="D9" s="68"/>
      <c r="E9" s="46"/>
      <c r="F9" s="46"/>
      <c r="G9" s="73"/>
    </row>
    <row r="10" spans="1:22" ht="12.75" customHeight="1" x14ac:dyDescent="0.25">
      <c r="A10" s="58" t="s">
        <v>4</v>
      </c>
      <c r="B10" s="56">
        <v>0.35160000000000002</v>
      </c>
      <c r="C10" s="58">
        <v>0.37</v>
      </c>
      <c r="D10" s="57" t="s">
        <v>2</v>
      </c>
      <c r="E10" s="44">
        <f>+C10-$V$4</f>
        <v>0.32</v>
      </c>
      <c r="F10" s="44">
        <f>+C10+$V$4</f>
        <v>0.42</v>
      </c>
      <c r="G10" s="58" t="s">
        <v>29</v>
      </c>
    </row>
    <row r="11" spans="1:22" ht="12.75" customHeight="1" x14ac:dyDescent="0.25">
      <c r="A11" s="51"/>
      <c r="B11" s="48"/>
      <c r="C11" s="59"/>
      <c r="D11" s="51"/>
      <c r="E11" s="45"/>
      <c r="F11" s="45"/>
      <c r="G11" s="59"/>
    </row>
    <row r="12" spans="1:22" ht="69" customHeight="1" thickBot="1" x14ac:dyDescent="0.3">
      <c r="A12" s="52"/>
      <c r="B12" s="49"/>
      <c r="C12" s="60"/>
      <c r="D12" s="52"/>
      <c r="E12" s="46"/>
      <c r="F12" s="46"/>
      <c r="G12" s="60"/>
    </row>
    <row r="13" spans="1:22" ht="12.75" customHeight="1" x14ac:dyDescent="0.25">
      <c r="A13" s="50" t="s">
        <v>7</v>
      </c>
      <c r="B13" s="56">
        <v>0.33100000000000002</v>
      </c>
      <c r="C13" s="58">
        <v>0.3</v>
      </c>
      <c r="D13" s="57" t="s">
        <v>1</v>
      </c>
      <c r="E13" s="44">
        <f>+C13-$V$3</f>
        <v>0.24</v>
      </c>
      <c r="F13" s="44">
        <f>+C13+$V$3</f>
        <v>0.36</v>
      </c>
      <c r="G13" s="50" t="s">
        <v>18</v>
      </c>
      <c r="H13" s="14"/>
    </row>
    <row r="14" spans="1:22" ht="12.75" customHeight="1" x14ac:dyDescent="0.25">
      <c r="A14" s="51"/>
      <c r="B14" s="48"/>
      <c r="C14" s="59"/>
      <c r="D14" s="51"/>
      <c r="E14" s="45"/>
      <c r="F14" s="45"/>
      <c r="G14" s="51"/>
      <c r="H14" s="14"/>
    </row>
    <row r="15" spans="1:22" ht="47.25" customHeight="1" thickBot="1" x14ac:dyDescent="0.3">
      <c r="A15" s="52"/>
      <c r="B15" s="49"/>
      <c r="C15" s="60"/>
      <c r="D15" s="52"/>
      <c r="E15" s="46"/>
      <c r="F15" s="46"/>
      <c r="G15" s="52"/>
      <c r="H15" s="14"/>
    </row>
    <row r="16" spans="1:22" ht="26.25" customHeight="1" x14ac:dyDescent="0.25">
      <c r="A16" s="50" t="s">
        <v>20</v>
      </c>
      <c r="B16" s="56">
        <v>0.01</v>
      </c>
      <c r="C16" s="58">
        <v>0.01</v>
      </c>
      <c r="D16" s="57" t="s">
        <v>2</v>
      </c>
      <c r="E16" s="44">
        <v>0</v>
      </c>
      <c r="F16" s="44">
        <f>+C16+V4</f>
        <v>6.0000000000000005E-2</v>
      </c>
      <c r="G16" s="69" t="s">
        <v>46</v>
      </c>
      <c r="H16" s="14"/>
    </row>
    <row r="17" spans="1:8" ht="53.25" customHeight="1" x14ac:dyDescent="0.25">
      <c r="A17" s="51"/>
      <c r="B17" s="48">
        <v>0</v>
      </c>
      <c r="C17" s="59"/>
      <c r="D17" s="51"/>
      <c r="E17" s="45"/>
      <c r="F17" s="45"/>
      <c r="G17" s="70"/>
      <c r="H17" s="14"/>
    </row>
    <row r="18" spans="1:8" ht="13.5" customHeight="1" thickBot="1" x14ac:dyDescent="0.3">
      <c r="A18" s="52"/>
      <c r="B18" s="49"/>
      <c r="C18" s="60"/>
      <c r="D18" s="52"/>
      <c r="E18" s="46"/>
      <c r="F18" s="46"/>
      <c r="G18" s="71"/>
      <c r="H18" s="14"/>
    </row>
    <row r="19" spans="1:8" ht="12.75" customHeight="1" x14ac:dyDescent="0.25">
      <c r="A19" s="50" t="s">
        <v>5</v>
      </c>
      <c r="B19" s="56">
        <v>5.3400000000000003E-2</v>
      </c>
      <c r="C19" s="58">
        <v>0.05</v>
      </c>
      <c r="D19" s="57" t="s">
        <v>2</v>
      </c>
      <c r="E19" s="44">
        <f>+C19-5%</f>
        <v>0</v>
      </c>
      <c r="F19" s="44">
        <f>+C19+$V$4</f>
        <v>0.1</v>
      </c>
      <c r="G19" s="50" t="s">
        <v>38</v>
      </c>
    </row>
    <row r="20" spans="1:8" ht="12.75" customHeight="1" x14ac:dyDescent="0.25">
      <c r="A20" s="51"/>
      <c r="B20" s="48"/>
      <c r="C20" s="59"/>
      <c r="D20" s="51"/>
      <c r="E20" s="45">
        <v>0</v>
      </c>
      <c r="F20" s="45" t="e">
        <f>+#REF!+$V$4</f>
        <v>#REF!</v>
      </c>
      <c r="G20" s="51"/>
    </row>
    <row r="21" spans="1:8" ht="13.5" customHeight="1" thickBot="1" x14ac:dyDescent="0.3">
      <c r="A21" s="51"/>
      <c r="B21" s="48"/>
      <c r="C21" s="60"/>
      <c r="D21" s="51"/>
      <c r="E21" s="45"/>
      <c r="F21" s="45"/>
      <c r="G21" s="51"/>
    </row>
    <row r="22" spans="1:8" ht="12.75" customHeight="1" x14ac:dyDescent="0.25">
      <c r="A22" s="53" t="s">
        <v>3</v>
      </c>
      <c r="B22" s="47">
        <f>SUM(B7:B21)</f>
        <v>1.0438000000000001</v>
      </c>
      <c r="C22" s="58">
        <f>SUM(C7:C21)</f>
        <v>1</v>
      </c>
      <c r="D22" s="50"/>
      <c r="E22" s="44"/>
      <c r="F22" s="44"/>
      <c r="G22" s="50"/>
    </row>
    <row r="23" spans="1:8" ht="12.75" customHeight="1" x14ac:dyDescent="0.25">
      <c r="A23" s="54"/>
      <c r="B23" s="48"/>
      <c r="C23" s="59"/>
      <c r="D23" s="51"/>
      <c r="E23" s="45"/>
      <c r="F23" s="45"/>
      <c r="G23" s="51"/>
    </row>
    <row r="24" spans="1:8" ht="13.5" customHeight="1" thickBot="1" x14ac:dyDescent="0.3">
      <c r="A24" s="55"/>
      <c r="B24" s="49"/>
      <c r="C24" s="60"/>
      <c r="D24" s="52"/>
      <c r="E24" s="46"/>
      <c r="F24" s="46"/>
      <c r="G24" s="52"/>
    </row>
    <row r="25" spans="1:8" ht="12.75" customHeight="1" x14ac:dyDescent="0.25">
      <c r="A25" s="50" t="s">
        <v>8</v>
      </c>
      <c r="B25" s="56">
        <v>0.14199999999999999</v>
      </c>
      <c r="C25" s="58">
        <v>0.15</v>
      </c>
      <c r="D25" s="57" t="s">
        <v>1</v>
      </c>
      <c r="E25" s="44">
        <f>+C25-$V$3</f>
        <v>0.09</v>
      </c>
      <c r="F25" s="44">
        <f>+C25+$V$3</f>
        <v>0.21</v>
      </c>
      <c r="G25" s="50" t="s">
        <v>17</v>
      </c>
    </row>
    <row r="26" spans="1:8" ht="12.75" customHeight="1" x14ac:dyDescent="0.25">
      <c r="A26" s="51"/>
      <c r="B26" s="48"/>
      <c r="C26" s="59"/>
      <c r="D26" s="51"/>
      <c r="E26" s="45"/>
      <c r="F26" s="45"/>
      <c r="G26" s="51"/>
    </row>
    <row r="27" spans="1:8" ht="13.5" customHeight="1" thickBot="1" x14ac:dyDescent="0.3">
      <c r="A27" s="52"/>
      <c r="B27" s="49"/>
      <c r="C27" s="60"/>
      <c r="D27" s="52"/>
      <c r="E27" s="46"/>
      <c r="F27" s="46"/>
      <c r="G27" s="52"/>
    </row>
    <row r="28" spans="1:8" ht="13.5" customHeight="1" x14ac:dyDescent="0.25">
      <c r="A28" s="40" t="s">
        <v>53</v>
      </c>
      <c r="B28" s="42">
        <v>5.9999999999999995E-4</v>
      </c>
      <c r="C28" s="18"/>
      <c r="D28" s="17"/>
      <c r="E28" s="17"/>
      <c r="F28" s="17"/>
    </row>
    <row r="29" spans="1:8" ht="34.950000000000003" customHeight="1" x14ac:dyDescent="0.25">
      <c r="A29" s="41"/>
      <c r="B29" s="43"/>
      <c r="C29" s="8"/>
      <c r="D29" s="8" t="s">
        <v>14</v>
      </c>
      <c r="E29" s="8"/>
      <c r="F29" s="8"/>
    </row>
    <row r="30" spans="1:8" ht="15" x14ac:dyDescent="0.25">
      <c r="A30" s="15" t="s">
        <v>21</v>
      </c>
      <c r="B30" s="8"/>
      <c r="C30" s="8"/>
      <c r="D30" s="8"/>
      <c r="E30" s="8"/>
      <c r="F30" s="8"/>
    </row>
    <row r="31" spans="1:8" ht="15.6" x14ac:dyDescent="0.25">
      <c r="A31" s="9"/>
      <c r="B31" s="8"/>
      <c r="C31" s="8"/>
      <c r="D31" s="8"/>
      <c r="E31" s="8"/>
      <c r="F31" s="8"/>
    </row>
    <row r="32" spans="1:8" ht="21" x14ac:dyDescent="0.4">
      <c r="A32" s="10"/>
      <c r="B32" s="11"/>
    </row>
    <row r="33" spans="1:1" ht="14.4" x14ac:dyDescent="0.25">
      <c r="A33" s="10"/>
    </row>
    <row r="34" spans="1:1" ht="14.4" x14ac:dyDescent="0.25">
      <c r="A34" s="10"/>
    </row>
    <row r="35" spans="1:1" ht="14.4" x14ac:dyDescent="0.25">
      <c r="A35" s="12"/>
    </row>
  </sheetData>
  <mergeCells count="60">
    <mergeCell ref="G22:G24"/>
    <mergeCell ref="G25:G27"/>
    <mergeCell ref="G4:G6"/>
    <mergeCell ref="G10:G12"/>
    <mergeCell ref="G13:G15"/>
    <mergeCell ref="G16:G18"/>
    <mergeCell ref="G19:G21"/>
    <mergeCell ref="G7:G9"/>
    <mergeCell ref="A1:F1"/>
    <mergeCell ref="A2:F2"/>
    <mergeCell ref="A7:A9"/>
    <mergeCell ref="B7:B9"/>
    <mergeCell ref="E13:E15"/>
    <mergeCell ref="F4:F6"/>
    <mergeCell ref="D10:D12"/>
    <mergeCell ref="F10:F12"/>
    <mergeCell ref="E4:E6"/>
    <mergeCell ref="E7:E9"/>
    <mergeCell ref="E10:E12"/>
    <mergeCell ref="C13:C15"/>
    <mergeCell ref="A13:A15"/>
    <mergeCell ref="B4:B6"/>
    <mergeCell ref="B13:B15"/>
    <mergeCell ref="D7:D9"/>
    <mergeCell ref="F7:F9"/>
    <mergeCell ref="A4:A6"/>
    <mergeCell ref="A10:A12"/>
    <mergeCell ref="B10:B12"/>
    <mergeCell ref="F13:F15"/>
    <mergeCell ref="D13:D15"/>
    <mergeCell ref="C4:C6"/>
    <mergeCell ref="C7:C9"/>
    <mergeCell ref="C10:C12"/>
    <mergeCell ref="D4:D6"/>
    <mergeCell ref="D16:D18"/>
    <mergeCell ref="F16:F18"/>
    <mergeCell ref="E16:E18"/>
    <mergeCell ref="A19:A21"/>
    <mergeCell ref="B19:B21"/>
    <mergeCell ref="D19:D21"/>
    <mergeCell ref="F19:F21"/>
    <mergeCell ref="E19:E21"/>
    <mergeCell ref="A16:A18"/>
    <mergeCell ref="B16:B18"/>
    <mergeCell ref="C16:C18"/>
    <mergeCell ref="C19:C21"/>
    <mergeCell ref="A28:A29"/>
    <mergeCell ref="B28:B29"/>
    <mergeCell ref="F25:F27"/>
    <mergeCell ref="B22:B24"/>
    <mergeCell ref="D22:D24"/>
    <mergeCell ref="F22:F24"/>
    <mergeCell ref="E25:E27"/>
    <mergeCell ref="E22:E24"/>
    <mergeCell ref="A22:A24"/>
    <mergeCell ref="A25:A27"/>
    <mergeCell ref="B25:B27"/>
    <mergeCell ref="D25:D27"/>
    <mergeCell ref="C22:C24"/>
    <mergeCell ref="C25:C27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30" orientation="portrait" blackAndWhite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3">
    <tabColor theme="7" tint="0.59999389629810485"/>
    <pageSetUpPr fitToPage="1"/>
  </sheetPr>
  <dimension ref="A1:V36"/>
  <sheetViews>
    <sheetView rightToLeft="1" view="pageBreakPreview" zoomScale="70" zoomScaleNormal="100" zoomScaleSheetLayoutView="70" workbookViewId="0">
      <pane xSplit="1" ySplit="6" topLeftCell="B11" activePane="bottomRight" state="frozen"/>
      <selection activeCell="J11" sqref="J11"/>
      <selection pane="topRight" activeCell="J11" sqref="J11"/>
      <selection pane="bottomLeft" activeCell="J11" sqref="J11"/>
      <selection pane="bottomRight" activeCell="A4" sqref="A4:A6"/>
    </sheetView>
  </sheetViews>
  <sheetFormatPr defaultColWidth="9.109375" defaultRowHeight="13.2" x14ac:dyDescent="0.25"/>
  <cols>
    <col min="1" max="3" width="30.6640625" style="5" customWidth="1"/>
    <col min="4" max="4" width="24.44140625" style="5" customWidth="1"/>
    <col min="5" max="6" width="30.6640625" style="5" customWidth="1"/>
    <col min="7" max="7" width="56.5546875" style="5" bestFit="1" customWidth="1"/>
    <col min="8" max="21" width="9.109375" style="5" customWidth="1"/>
    <col min="22" max="16384" width="9.109375" style="5"/>
  </cols>
  <sheetData>
    <row r="1" spans="1:22" ht="22.8" x14ac:dyDescent="0.4">
      <c r="A1" s="85" t="s">
        <v>43</v>
      </c>
      <c r="B1" s="85"/>
      <c r="C1" s="85"/>
      <c r="D1" s="85"/>
      <c r="E1" s="85"/>
      <c r="F1" s="85"/>
    </row>
    <row r="2" spans="1:22" ht="21" x14ac:dyDescent="0.4">
      <c r="A2" s="39" t="s">
        <v>15</v>
      </c>
      <c r="B2" s="39"/>
      <c r="C2" s="39"/>
      <c r="D2" s="39"/>
      <c r="E2" s="39"/>
      <c r="F2" s="39"/>
    </row>
    <row r="3" spans="1:22" ht="13.8" thickBot="1" x14ac:dyDescent="0.3">
      <c r="A3" s="13"/>
      <c r="B3" s="13"/>
      <c r="V3" s="27">
        <v>0.06</v>
      </c>
    </row>
    <row r="4" spans="1:22" ht="67.5" customHeight="1" x14ac:dyDescent="0.25">
      <c r="A4" s="61" t="s">
        <v>0</v>
      </c>
      <c r="B4" s="61" t="s">
        <v>51</v>
      </c>
      <c r="C4" s="61" t="s">
        <v>52</v>
      </c>
      <c r="D4" s="61" t="s">
        <v>10</v>
      </c>
      <c r="E4" s="61" t="s">
        <v>31</v>
      </c>
      <c r="F4" s="61" t="s">
        <v>32</v>
      </c>
      <c r="G4" s="61" t="s">
        <v>9</v>
      </c>
      <c r="V4" s="27">
        <v>0.05</v>
      </c>
    </row>
    <row r="5" spans="1:22" ht="13.2" customHeight="1" x14ac:dyDescent="0.25">
      <c r="A5" s="62"/>
      <c r="B5" s="62"/>
      <c r="C5" s="62"/>
      <c r="D5" s="62"/>
      <c r="E5" s="62"/>
      <c r="F5" s="62"/>
      <c r="G5" s="62"/>
    </row>
    <row r="6" spans="1:22" ht="19.5" customHeight="1" thickBot="1" x14ac:dyDescent="0.3">
      <c r="A6" s="63"/>
      <c r="B6" s="63"/>
      <c r="C6" s="63"/>
      <c r="D6" s="63"/>
      <c r="E6" s="63"/>
      <c r="F6" s="63"/>
      <c r="G6" s="63"/>
    </row>
    <row r="7" spans="1:22" ht="18.75" customHeight="1" x14ac:dyDescent="0.25">
      <c r="A7" s="50" t="s">
        <v>6</v>
      </c>
      <c r="B7" s="58">
        <v>0.61470000000000002</v>
      </c>
      <c r="C7" s="56">
        <v>0.6</v>
      </c>
      <c r="D7" s="57" t="s">
        <v>1</v>
      </c>
      <c r="E7" s="44">
        <f>+C7-$V$3</f>
        <v>0.54</v>
      </c>
      <c r="F7" s="44">
        <f>+C7+$V$3</f>
        <v>0.65999999999999992</v>
      </c>
      <c r="G7" s="50" t="s">
        <v>39</v>
      </c>
    </row>
    <row r="8" spans="1:22" ht="49.35" customHeight="1" x14ac:dyDescent="0.25">
      <c r="A8" s="51"/>
      <c r="B8" s="59"/>
      <c r="C8" s="48"/>
      <c r="D8" s="67"/>
      <c r="E8" s="45"/>
      <c r="F8" s="45"/>
      <c r="G8" s="51" t="s">
        <v>37</v>
      </c>
    </row>
    <row r="9" spans="1:22" ht="37.35" customHeight="1" thickBot="1" x14ac:dyDescent="0.3">
      <c r="A9" s="52"/>
      <c r="B9" s="60"/>
      <c r="C9" s="49"/>
      <c r="D9" s="68"/>
      <c r="E9" s="46"/>
      <c r="F9" s="46"/>
      <c r="G9" s="52" t="s">
        <v>37</v>
      </c>
      <c r="J9" s="14"/>
    </row>
    <row r="10" spans="1:22" ht="9.75" customHeight="1" x14ac:dyDescent="0.25">
      <c r="A10" s="58" t="s">
        <v>4</v>
      </c>
      <c r="B10" s="58">
        <v>7.3800000000000004E-2</v>
      </c>
      <c r="C10" s="56">
        <v>0.1</v>
      </c>
      <c r="D10" s="57" t="s">
        <v>2</v>
      </c>
      <c r="E10" s="44">
        <f>+C10-$V$4</f>
        <v>0.05</v>
      </c>
      <c r="F10" s="44">
        <f>+C10+$V$4</f>
        <v>0.15000000000000002</v>
      </c>
      <c r="G10" s="58" t="s">
        <v>29</v>
      </c>
      <c r="J10" s="14"/>
    </row>
    <row r="11" spans="1:22" ht="53.25" customHeight="1" x14ac:dyDescent="0.25">
      <c r="A11" s="59"/>
      <c r="B11" s="59"/>
      <c r="C11" s="48"/>
      <c r="D11" s="67"/>
      <c r="E11" s="45"/>
      <c r="F11" s="45"/>
      <c r="G11" s="59"/>
      <c r="J11" s="14"/>
    </row>
    <row r="12" spans="1:22" ht="10.5" customHeight="1" thickBot="1" x14ac:dyDescent="0.3">
      <c r="A12" s="60"/>
      <c r="B12" s="60"/>
      <c r="C12" s="49"/>
      <c r="D12" s="68"/>
      <c r="E12" s="46"/>
      <c r="F12" s="46"/>
      <c r="G12" s="60"/>
      <c r="J12" s="14"/>
    </row>
    <row r="13" spans="1:22" ht="18.75" customHeight="1" x14ac:dyDescent="0.25">
      <c r="A13" s="50" t="s">
        <v>7</v>
      </c>
      <c r="B13" s="58">
        <v>0.27400000000000002</v>
      </c>
      <c r="C13" s="56">
        <v>0.27</v>
      </c>
      <c r="D13" s="57" t="s">
        <v>1</v>
      </c>
      <c r="E13" s="44">
        <f>+C13-$V$3</f>
        <v>0.21000000000000002</v>
      </c>
      <c r="F13" s="44">
        <f>+C13+$V$3</f>
        <v>0.33</v>
      </c>
      <c r="G13" s="50" t="s">
        <v>18</v>
      </c>
      <c r="J13" s="14"/>
    </row>
    <row r="14" spans="1:22" ht="38.25" customHeight="1" x14ac:dyDescent="0.25">
      <c r="A14" s="51"/>
      <c r="B14" s="59"/>
      <c r="C14" s="48"/>
      <c r="D14" s="67"/>
      <c r="E14" s="45"/>
      <c r="F14" s="45"/>
      <c r="G14" s="51"/>
      <c r="J14" s="14"/>
    </row>
    <row r="15" spans="1:22" ht="15" customHeight="1" thickBot="1" x14ac:dyDescent="0.3">
      <c r="A15" s="52"/>
      <c r="B15" s="60"/>
      <c r="C15" s="49"/>
      <c r="D15" s="68"/>
      <c r="E15" s="46"/>
      <c r="F15" s="46"/>
      <c r="G15" s="52"/>
      <c r="J15" s="14"/>
    </row>
    <row r="16" spans="1:22" ht="12.75" customHeight="1" x14ac:dyDescent="0.25">
      <c r="A16" s="50" t="s">
        <v>20</v>
      </c>
      <c r="B16" s="58">
        <v>0.01</v>
      </c>
      <c r="C16" s="56">
        <v>0.01</v>
      </c>
      <c r="D16" s="57" t="s">
        <v>2</v>
      </c>
      <c r="E16" s="44">
        <v>0</v>
      </c>
      <c r="F16" s="44">
        <f>+C16+V4</f>
        <v>6.0000000000000005E-2</v>
      </c>
      <c r="G16" s="50" t="s">
        <v>47</v>
      </c>
    </row>
    <row r="17" spans="1:7" ht="27" customHeight="1" x14ac:dyDescent="0.25">
      <c r="A17" s="51"/>
      <c r="B17" s="59"/>
      <c r="C17" s="48"/>
      <c r="D17" s="67"/>
      <c r="E17" s="45"/>
      <c r="F17" s="45"/>
      <c r="G17" s="51"/>
    </row>
    <row r="18" spans="1:7" ht="32.25" customHeight="1" thickBot="1" x14ac:dyDescent="0.3">
      <c r="A18" s="52"/>
      <c r="B18" s="60"/>
      <c r="C18" s="49"/>
      <c r="D18" s="68"/>
      <c r="E18" s="46"/>
      <c r="F18" s="46"/>
      <c r="G18" s="52"/>
    </row>
    <row r="19" spans="1:7" ht="12.75" customHeight="1" x14ac:dyDescent="0.25">
      <c r="A19" s="50" t="s">
        <v>5</v>
      </c>
      <c r="B19" s="58">
        <v>2.7E-2</v>
      </c>
      <c r="C19" s="56">
        <v>0.05</v>
      </c>
      <c r="D19" s="57" t="s">
        <v>2</v>
      </c>
      <c r="E19" s="44">
        <v>0</v>
      </c>
      <c r="F19" s="44">
        <f>+C19+$V$4</f>
        <v>0.1</v>
      </c>
      <c r="G19" s="50" t="s">
        <v>38</v>
      </c>
    </row>
    <row r="20" spans="1:7" ht="12.75" customHeight="1" x14ac:dyDescent="0.25">
      <c r="A20" s="51"/>
      <c r="B20" s="59"/>
      <c r="C20" s="48"/>
      <c r="D20" s="67"/>
      <c r="E20" s="45">
        <v>0</v>
      </c>
      <c r="F20" s="45" t="e">
        <f>+#REF!+$V$4</f>
        <v>#REF!</v>
      </c>
      <c r="G20" s="51"/>
    </row>
    <row r="21" spans="1:7" ht="13.5" customHeight="1" thickBot="1" x14ac:dyDescent="0.3">
      <c r="A21" s="52"/>
      <c r="B21" s="60"/>
      <c r="C21" s="49"/>
      <c r="D21" s="68"/>
      <c r="E21" s="46"/>
      <c r="F21" s="46"/>
      <c r="G21" s="52"/>
    </row>
    <row r="22" spans="1:7" ht="12.75" customHeight="1" x14ac:dyDescent="0.25">
      <c r="A22" s="53" t="s">
        <v>3</v>
      </c>
      <c r="B22" s="47">
        <f>SUM(B7:B21)</f>
        <v>0.99950000000000006</v>
      </c>
      <c r="C22" s="82">
        <f>SUM(C7:C21)</f>
        <v>1.03</v>
      </c>
      <c r="D22" s="50"/>
      <c r="E22" s="44"/>
      <c r="F22" s="44"/>
      <c r="G22" s="50"/>
    </row>
    <row r="23" spans="1:7" ht="12.75" customHeight="1" x14ac:dyDescent="0.25">
      <c r="A23" s="54"/>
      <c r="B23" s="80"/>
      <c r="C23" s="83"/>
      <c r="D23" s="51"/>
      <c r="E23" s="45"/>
      <c r="F23" s="45"/>
      <c r="G23" s="51"/>
    </row>
    <row r="24" spans="1:7" ht="13.5" customHeight="1" thickBot="1" x14ac:dyDescent="0.3">
      <c r="A24" s="55"/>
      <c r="B24" s="81"/>
      <c r="C24" s="84"/>
      <c r="D24" s="52"/>
      <c r="E24" s="46"/>
      <c r="F24" s="46"/>
      <c r="G24" s="52"/>
    </row>
    <row r="25" spans="1:7" ht="12.75" customHeight="1" x14ac:dyDescent="0.25">
      <c r="A25" s="50" t="s">
        <v>8</v>
      </c>
      <c r="B25" s="58">
        <v>0.20300000000000001</v>
      </c>
      <c r="C25" s="58">
        <v>0.18</v>
      </c>
      <c r="D25" s="57" t="s">
        <v>1</v>
      </c>
      <c r="E25" s="44">
        <f>+C25-$V$3</f>
        <v>0.12</v>
      </c>
      <c r="F25" s="44">
        <f>+C25+$V$3</f>
        <v>0.24</v>
      </c>
      <c r="G25" s="50" t="s">
        <v>17</v>
      </c>
    </row>
    <row r="26" spans="1:7" ht="12.75" customHeight="1" x14ac:dyDescent="0.25">
      <c r="A26" s="51"/>
      <c r="B26" s="59"/>
      <c r="C26" s="59"/>
      <c r="D26" s="67"/>
      <c r="E26" s="45"/>
      <c r="F26" s="45"/>
      <c r="G26" s="51"/>
    </row>
    <row r="27" spans="1:7" ht="13.5" customHeight="1" thickBot="1" x14ac:dyDescent="0.3">
      <c r="A27" s="52"/>
      <c r="B27" s="60"/>
      <c r="C27" s="60"/>
      <c r="D27" s="68"/>
      <c r="E27" s="46"/>
      <c r="F27" s="46"/>
      <c r="G27" s="52"/>
    </row>
    <row r="28" spans="1:7" ht="13.5" customHeight="1" x14ac:dyDescent="0.25">
      <c r="A28" s="74" t="s">
        <v>53</v>
      </c>
      <c r="B28" s="77">
        <v>1.5E-3</v>
      </c>
      <c r="C28" s="18"/>
      <c r="D28" s="17"/>
      <c r="E28" s="17"/>
      <c r="F28" s="17"/>
    </row>
    <row r="29" spans="1:7" ht="13.5" customHeight="1" x14ac:dyDescent="0.25">
      <c r="A29" s="75"/>
      <c r="B29" s="78"/>
    </row>
    <row r="30" spans="1:7" ht="13.5" customHeight="1" thickBot="1" x14ac:dyDescent="0.3">
      <c r="A30" s="76"/>
      <c r="B30" s="79"/>
    </row>
    <row r="31" spans="1:7" ht="15" x14ac:dyDescent="0.25">
      <c r="A31" s="15" t="s">
        <v>21</v>
      </c>
      <c r="B31" s="10"/>
    </row>
    <row r="32" spans="1:7" ht="14.4" x14ac:dyDescent="0.25">
      <c r="A32" s="10"/>
      <c r="B32" s="10"/>
    </row>
    <row r="33" spans="1:2" ht="14.4" x14ac:dyDescent="0.25">
      <c r="A33" s="10"/>
      <c r="B33" s="10"/>
    </row>
    <row r="34" spans="1:2" ht="14.4" x14ac:dyDescent="0.25">
      <c r="A34" s="10"/>
      <c r="B34" s="10"/>
    </row>
    <row r="35" spans="1:2" ht="14.4" x14ac:dyDescent="0.25">
      <c r="A35" s="10"/>
      <c r="B35" s="10"/>
    </row>
    <row r="36" spans="1:2" ht="14.4" x14ac:dyDescent="0.25">
      <c r="A36" s="12"/>
      <c r="B36" s="12"/>
    </row>
  </sheetData>
  <mergeCells count="60">
    <mergeCell ref="G22:G24"/>
    <mergeCell ref="G25:G27"/>
    <mergeCell ref="G4:G6"/>
    <mergeCell ref="G7:G9"/>
    <mergeCell ref="G10:G12"/>
    <mergeCell ref="G13:G15"/>
    <mergeCell ref="G16:G18"/>
    <mergeCell ref="A10:A12"/>
    <mergeCell ref="D10:D12"/>
    <mergeCell ref="D7:D9"/>
    <mergeCell ref="C10:C12"/>
    <mergeCell ref="G19:G21"/>
    <mergeCell ref="F10:F12"/>
    <mergeCell ref="A13:A15"/>
    <mergeCell ref="D13:D15"/>
    <mergeCell ref="A19:A21"/>
    <mergeCell ref="B19:B21"/>
    <mergeCell ref="D19:D21"/>
    <mergeCell ref="A16:A18"/>
    <mergeCell ref="A1:F1"/>
    <mergeCell ref="A2:F2"/>
    <mergeCell ref="A7:A9"/>
    <mergeCell ref="B7:B9"/>
    <mergeCell ref="F4:F6"/>
    <mergeCell ref="F7:F9"/>
    <mergeCell ref="B4:B6"/>
    <mergeCell ref="A4:A6"/>
    <mergeCell ref="C4:C6"/>
    <mergeCell ref="C7:C9"/>
    <mergeCell ref="E4:E6"/>
    <mergeCell ref="D4:D6"/>
    <mergeCell ref="F25:F27"/>
    <mergeCell ref="B10:B12"/>
    <mergeCell ref="B13:B15"/>
    <mergeCell ref="E7:E9"/>
    <mergeCell ref="E10:E12"/>
    <mergeCell ref="C13:C15"/>
    <mergeCell ref="C16:C18"/>
    <mergeCell ref="C19:C21"/>
    <mergeCell ref="C22:C24"/>
    <mergeCell ref="C25:C27"/>
    <mergeCell ref="F22:F24"/>
    <mergeCell ref="E19:E21"/>
    <mergeCell ref="F16:F18"/>
    <mergeCell ref="F19:F21"/>
    <mergeCell ref="E13:E15"/>
    <mergeCell ref="F13:F15"/>
    <mergeCell ref="A28:A30"/>
    <mergeCell ref="B28:B30"/>
    <mergeCell ref="D16:D18"/>
    <mergeCell ref="E16:E18"/>
    <mergeCell ref="B16:B18"/>
    <mergeCell ref="A22:A24"/>
    <mergeCell ref="B22:B24"/>
    <mergeCell ref="D22:D24"/>
    <mergeCell ref="E22:E24"/>
    <mergeCell ref="A25:A27"/>
    <mergeCell ref="B25:B27"/>
    <mergeCell ref="D25:D27"/>
    <mergeCell ref="E25:E27"/>
  </mergeCells>
  <printOptions horizontalCentered="1" verticalCentered="1"/>
  <pageMargins left="0" right="0" top="0.98425196850393704" bottom="0.98425196850393704" header="0.51181102362204722" footer="0.51181102362204722"/>
  <pageSetup paperSize="9" scale="43" orientation="portrait" blackAndWhite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4">
    <tabColor theme="7" tint="0.59999389629810485"/>
  </sheetPr>
  <dimension ref="A1:I36"/>
  <sheetViews>
    <sheetView rightToLeft="1" zoomScale="80" zoomScaleNormal="80" workbookViewId="0">
      <selection activeCell="A4" sqref="A4:F6"/>
    </sheetView>
  </sheetViews>
  <sheetFormatPr defaultColWidth="9.109375" defaultRowHeight="13.2" x14ac:dyDescent="0.25"/>
  <cols>
    <col min="1" max="1" width="25.109375" style="5" customWidth="1"/>
    <col min="2" max="2" width="24.109375" style="5" customWidth="1"/>
    <col min="3" max="3" width="26.88671875" style="5" customWidth="1"/>
    <col min="4" max="4" width="23.5546875" style="5" customWidth="1"/>
    <col min="5" max="5" width="23.6640625" style="5" customWidth="1"/>
    <col min="6" max="6" width="33.33203125" style="5" customWidth="1"/>
    <col min="7" max="16384" width="9.109375" style="5"/>
  </cols>
  <sheetData>
    <row r="1" spans="1:9" ht="22.8" x14ac:dyDescent="0.4">
      <c r="A1" s="85" t="s">
        <v>43</v>
      </c>
      <c r="B1" s="85"/>
      <c r="C1" s="85"/>
      <c r="D1" s="85"/>
      <c r="E1" s="85"/>
    </row>
    <row r="2" spans="1:9" ht="17.399999999999999" x14ac:dyDescent="0.3">
      <c r="A2" s="86" t="s">
        <v>24</v>
      </c>
      <c r="B2" s="86"/>
      <c r="C2" s="86"/>
      <c r="D2" s="86"/>
      <c r="E2" s="86"/>
    </row>
    <row r="3" spans="1:9" ht="13.8" thickBot="1" x14ac:dyDescent="0.3">
      <c r="A3" s="13"/>
      <c r="B3" s="13"/>
    </row>
    <row r="4" spans="1:9" ht="66.599999999999994" customHeight="1" thickBot="1" x14ac:dyDescent="0.3">
      <c r="A4" s="61" t="s">
        <v>0</v>
      </c>
      <c r="B4" s="61" t="s">
        <v>51</v>
      </c>
      <c r="C4" s="61" t="s">
        <v>52</v>
      </c>
      <c r="D4" s="61" t="s">
        <v>10</v>
      </c>
      <c r="E4" s="61" t="s">
        <v>22</v>
      </c>
      <c r="F4" s="61" t="s">
        <v>9</v>
      </c>
    </row>
    <row r="5" spans="1:9" ht="13.2" hidden="1" customHeight="1" thickBot="1" x14ac:dyDescent="0.3">
      <c r="A5" s="62"/>
      <c r="B5" s="62"/>
      <c r="C5" s="62"/>
      <c r="D5" s="62"/>
      <c r="E5" s="62"/>
      <c r="F5" s="62"/>
    </row>
    <row r="6" spans="1:9" ht="19.2" hidden="1" customHeight="1" thickBot="1" x14ac:dyDescent="0.3">
      <c r="A6" s="63"/>
      <c r="B6" s="63"/>
      <c r="C6" s="63"/>
      <c r="D6" s="63"/>
      <c r="E6" s="63"/>
      <c r="F6" s="63"/>
    </row>
    <row r="7" spans="1:9" ht="18.75" customHeight="1" thickBot="1" x14ac:dyDescent="0.3">
      <c r="A7" s="50" t="s">
        <v>6</v>
      </c>
      <c r="B7" s="58">
        <v>0.95330000000000004</v>
      </c>
      <c r="C7" s="56">
        <v>0.99</v>
      </c>
      <c r="D7" s="57" t="s">
        <v>1</v>
      </c>
      <c r="E7" s="57" t="s">
        <v>44</v>
      </c>
      <c r="F7" s="88" t="s">
        <v>42</v>
      </c>
    </row>
    <row r="8" spans="1:9" ht="49.35" customHeight="1" thickBot="1" x14ac:dyDescent="0.3">
      <c r="A8" s="51"/>
      <c r="B8" s="59"/>
      <c r="C8" s="48"/>
      <c r="D8" s="67"/>
      <c r="E8" s="67"/>
      <c r="F8" s="88"/>
    </row>
    <row r="9" spans="1:9" ht="13.2" customHeight="1" thickBot="1" x14ac:dyDescent="0.3">
      <c r="A9" s="52"/>
      <c r="B9" s="60"/>
      <c r="C9" s="49"/>
      <c r="D9" s="68"/>
      <c r="E9" s="68"/>
      <c r="F9" s="88"/>
      <c r="I9" s="14"/>
    </row>
    <row r="10" spans="1:9" ht="9.75" customHeight="1" thickBot="1" x14ac:dyDescent="0.3">
      <c r="A10" s="58" t="s">
        <v>4</v>
      </c>
      <c r="B10" s="58">
        <v>0</v>
      </c>
      <c r="C10" s="56">
        <v>0</v>
      </c>
      <c r="D10" s="57" t="s">
        <v>2</v>
      </c>
      <c r="E10" s="57" t="s">
        <v>25</v>
      </c>
      <c r="F10" s="90" t="s">
        <v>30</v>
      </c>
      <c r="I10" s="14"/>
    </row>
    <row r="11" spans="1:9" ht="44.4" customHeight="1" thickBot="1" x14ac:dyDescent="0.3">
      <c r="A11" s="59"/>
      <c r="B11" s="59"/>
      <c r="C11" s="48"/>
      <c r="D11" s="67"/>
      <c r="E11" s="67"/>
      <c r="F11" s="90"/>
      <c r="I11" s="14"/>
    </row>
    <row r="12" spans="1:9" ht="10.199999999999999" hidden="1" customHeight="1" thickBot="1" x14ac:dyDescent="0.3">
      <c r="A12" s="60"/>
      <c r="B12" s="60"/>
      <c r="C12" s="49"/>
      <c r="D12" s="68"/>
      <c r="E12" s="68"/>
      <c r="F12" s="90"/>
      <c r="I12" s="14"/>
    </row>
    <row r="13" spans="1:9" ht="18.75" customHeight="1" thickBot="1" x14ac:dyDescent="0.3">
      <c r="A13" s="50" t="s">
        <v>7</v>
      </c>
      <c r="B13" s="58">
        <v>0</v>
      </c>
      <c r="C13" s="56">
        <v>0</v>
      </c>
      <c r="D13" s="57" t="s">
        <v>1</v>
      </c>
      <c r="E13" s="57" t="s">
        <v>26</v>
      </c>
      <c r="F13" s="90" t="s">
        <v>18</v>
      </c>
      <c r="I13" s="14"/>
    </row>
    <row r="14" spans="1:9" ht="38.25" customHeight="1" thickBot="1" x14ac:dyDescent="0.3">
      <c r="A14" s="51"/>
      <c r="B14" s="59"/>
      <c r="C14" s="48"/>
      <c r="D14" s="67"/>
      <c r="E14" s="67"/>
      <c r="F14" s="90"/>
      <c r="I14" s="14"/>
    </row>
    <row r="15" spans="1:9" ht="15" customHeight="1" thickBot="1" x14ac:dyDescent="0.3">
      <c r="A15" s="52"/>
      <c r="B15" s="60"/>
      <c r="C15" s="49"/>
      <c r="D15" s="68"/>
      <c r="E15" s="68"/>
      <c r="F15" s="90"/>
      <c r="I15" s="14"/>
    </row>
    <row r="16" spans="1:9" ht="12.75" customHeight="1" thickBot="1" x14ac:dyDescent="0.3">
      <c r="A16" s="50" t="s">
        <v>20</v>
      </c>
      <c r="B16" s="58">
        <v>0</v>
      </c>
      <c r="C16" s="56">
        <v>0</v>
      </c>
      <c r="D16" s="57" t="s">
        <v>2</v>
      </c>
      <c r="E16" s="57" t="s">
        <v>25</v>
      </c>
      <c r="F16" s="88"/>
    </row>
    <row r="17" spans="1:6" ht="27" customHeight="1" thickBot="1" x14ac:dyDescent="0.3">
      <c r="A17" s="51"/>
      <c r="B17" s="59"/>
      <c r="C17" s="48"/>
      <c r="D17" s="67"/>
      <c r="E17" s="67"/>
      <c r="F17" s="88"/>
    </row>
    <row r="18" spans="1:6" ht="32.25" customHeight="1" thickBot="1" x14ac:dyDescent="0.3">
      <c r="A18" s="52"/>
      <c r="B18" s="60"/>
      <c r="C18" s="49"/>
      <c r="D18" s="68"/>
      <c r="E18" s="68"/>
      <c r="F18" s="88"/>
    </row>
    <row r="19" spans="1:6" ht="12.75" customHeight="1" thickBot="1" x14ac:dyDescent="0.3">
      <c r="A19" s="50" t="s">
        <v>5</v>
      </c>
      <c r="B19" s="58">
        <v>4.6699999999999998E-2</v>
      </c>
      <c r="C19" s="56">
        <v>0.03</v>
      </c>
      <c r="D19" s="57" t="s">
        <v>2</v>
      </c>
      <c r="E19" s="57" t="s">
        <v>27</v>
      </c>
      <c r="F19" s="88" t="s">
        <v>41</v>
      </c>
    </row>
    <row r="20" spans="1:6" ht="12.75" customHeight="1" thickBot="1" x14ac:dyDescent="0.3">
      <c r="A20" s="51"/>
      <c r="B20" s="59"/>
      <c r="C20" s="48"/>
      <c r="D20" s="67"/>
      <c r="E20" s="67"/>
      <c r="F20" s="88"/>
    </row>
    <row r="21" spans="1:6" ht="13.5" customHeight="1" thickBot="1" x14ac:dyDescent="0.3">
      <c r="A21" s="52"/>
      <c r="B21" s="60"/>
      <c r="C21" s="49"/>
      <c r="D21" s="68"/>
      <c r="E21" s="68"/>
      <c r="F21" s="88"/>
    </row>
    <row r="22" spans="1:6" ht="12.75" customHeight="1" thickBot="1" x14ac:dyDescent="0.3">
      <c r="A22" s="53" t="s">
        <v>3</v>
      </c>
      <c r="B22" s="58">
        <f>SUM(B7:B21)</f>
        <v>1</v>
      </c>
      <c r="C22" s="82">
        <f>SUM(C7:C21)</f>
        <v>1.02</v>
      </c>
      <c r="D22" s="50"/>
      <c r="E22" s="50"/>
      <c r="F22" s="89"/>
    </row>
    <row r="23" spans="1:6" ht="12.75" customHeight="1" thickBot="1" x14ac:dyDescent="0.3">
      <c r="A23" s="54"/>
      <c r="B23" s="59"/>
      <c r="C23" s="83"/>
      <c r="D23" s="51"/>
      <c r="E23" s="51"/>
      <c r="F23" s="89"/>
    </row>
    <row r="24" spans="1:6" ht="13.5" customHeight="1" thickBot="1" x14ac:dyDescent="0.3">
      <c r="A24" s="55"/>
      <c r="B24" s="60"/>
      <c r="C24" s="84"/>
      <c r="D24" s="52"/>
      <c r="E24" s="52"/>
      <c r="F24" s="89"/>
    </row>
    <row r="25" spans="1:6" ht="12.75" customHeight="1" thickBot="1" x14ac:dyDescent="0.3">
      <c r="A25" s="50" t="s">
        <v>8</v>
      </c>
      <c r="B25" s="58">
        <v>0.23599999999999999</v>
      </c>
      <c r="C25" s="58">
        <v>0.25</v>
      </c>
      <c r="D25" s="57" t="s">
        <v>1</v>
      </c>
      <c r="E25" s="57" t="s">
        <v>34</v>
      </c>
      <c r="F25" s="88" t="s">
        <v>17</v>
      </c>
    </row>
    <row r="26" spans="1:6" ht="12.75" customHeight="1" thickBot="1" x14ac:dyDescent="0.3">
      <c r="A26" s="51"/>
      <c r="B26" s="59"/>
      <c r="C26" s="59"/>
      <c r="D26" s="67"/>
      <c r="E26" s="67"/>
      <c r="F26" s="88"/>
    </row>
    <row r="27" spans="1:6" ht="13.5" customHeight="1" thickBot="1" x14ac:dyDescent="0.3">
      <c r="A27" s="52"/>
      <c r="B27" s="60"/>
      <c r="C27" s="60"/>
      <c r="D27" s="68"/>
      <c r="E27" s="68"/>
      <c r="F27" s="88"/>
    </row>
    <row r="28" spans="1:6" ht="13.5" customHeight="1" x14ac:dyDescent="0.25">
      <c r="A28" s="74" t="s">
        <v>53</v>
      </c>
      <c r="B28" s="87">
        <v>1.5E-3</v>
      </c>
      <c r="C28" s="18"/>
      <c r="D28" s="17"/>
      <c r="E28" s="17"/>
    </row>
    <row r="29" spans="1:6" ht="13.5" customHeight="1" x14ac:dyDescent="0.25">
      <c r="A29" s="75"/>
      <c r="B29" s="78"/>
    </row>
    <row r="30" spans="1:6" ht="13.5" customHeight="1" thickBot="1" x14ac:dyDescent="0.3">
      <c r="A30" s="76"/>
      <c r="B30" s="79"/>
    </row>
    <row r="31" spans="1:6" ht="15" x14ac:dyDescent="0.25">
      <c r="A31" s="15" t="s">
        <v>21</v>
      </c>
      <c r="B31" s="10"/>
    </row>
    <row r="32" spans="1:6" ht="14.4" x14ac:dyDescent="0.25">
      <c r="A32" s="10"/>
      <c r="B32" s="10"/>
    </row>
    <row r="33" spans="1:2" ht="14.4" x14ac:dyDescent="0.25">
      <c r="A33" s="10"/>
      <c r="B33" s="10"/>
    </row>
    <row r="34" spans="1:2" ht="14.4" x14ac:dyDescent="0.25">
      <c r="A34" s="10"/>
      <c r="B34" s="10"/>
    </row>
    <row r="35" spans="1:2" ht="14.4" x14ac:dyDescent="0.25">
      <c r="A35" s="10"/>
      <c r="B35" s="10"/>
    </row>
    <row r="36" spans="1:2" ht="14.4" x14ac:dyDescent="0.25">
      <c r="A36" s="12"/>
      <c r="B36" s="12"/>
    </row>
  </sheetData>
  <mergeCells count="52">
    <mergeCell ref="F19:F21"/>
    <mergeCell ref="F22:F24"/>
    <mergeCell ref="F25:F27"/>
    <mergeCell ref="F4:F6"/>
    <mergeCell ref="F7:F9"/>
    <mergeCell ref="F10:F12"/>
    <mergeCell ref="F13:F15"/>
    <mergeCell ref="F16:F18"/>
    <mergeCell ref="A28:A30"/>
    <mergeCell ref="B28:B30"/>
    <mergeCell ref="A25:A27"/>
    <mergeCell ref="B25:B27"/>
    <mergeCell ref="D25:D27"/>
    <mergeCell ref="C25:C27"/>
    <mergeCell ref="E25:E27"/>
    <mergeCell ref="A22:A24"/>
    <mergeCell ref="B22:B24"/>
    <mergeCell ref="D22:D24"/>
    <mergeCell ref="E22:E24"/>
    <mergeCell ref="C22:C24"/>
    <mergeCell ref="A16:A18"/>
    <mergeCell ref="B16:B18"/>
    <mergeCell ref="D16:D18"/>
    <mergeCell ref="E16:E18"/>
    <mergeCell ref="A19:A21"/>
    <mergeCell ref="B19:B21"/>
    <mergeCell ref="D19:D21"/>
    <mergeCell ref="E19:E21"/>
    <mergeCell ref="C16:C18"/>
    <mergeCell ref="C19:C21"/>
    <mergeCell ref="A10:A12"/>
    <mergeCell ref="B10:B12"/>
    <mergeCell ref="D10:D12"/>
    <mergeCell ref="E10:E12"/>
    <mergeCell ref="A13:A15"/>
    <mergeCell ref="B13:B15"/>
    <mergeCell ref="D13:D15"/>
    <mergeCell ref="E13:E15"/>
    <mergeCell ref="C10:C12"/>
    <mergeCell ref="C13:C15"/>
    <mergeCell ref="A1:E1"/>
    <mergeCell ref="A2:E2"/>
    <mergeCell ref="A4:A6"/>
    <mergeCell ref="B4:B6"/>
    <mergeCell ref="D4:D6"/>
    <mergeCell ref="E4:E6"/>
    <mergeCell ref="A7:A9"/>
    <mergeCell ref="B7:B9"/>
    <mergeCell ref="D7:D9"/>
    <mergeCell ref="E7:E9"/>
    <mergeCell ref="C4:C6"/>
    <mergeCell ref="C7:C9"/>
  </mergeCells>
  <printOptions horizontalCentered="1" verticalCentered="1"/>
  <pageMargins left="0.7" right="0.7" top="0.75" bottom="0.75" header="0.3" footer="0.3"/>
  <pageSetup paperSize="9" orientation="portrait" blackAndWhite="1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5"/>
  <dimension ref="A1:D1"/>
  <sheetViews>
    <sheetView rightToLeft="1" zoomScaleNormal="100" workbookViewId="0">
      <selection activeCell="V23" sqref="V23"/>
    </sheetView>
  </sheetViews>
  <sheetFormatPr defaultColWidth="8.88671875" defaultRowHeight="15" x14ac:dyDescent="0.25"/>
  <cols>
    <col min="1" max="16384" width="8.88671875" style="3"/>
  </cols>
  <sheetData>
    <row r="1" spans="1:4" ht="20.399999999999999" x14ac:dyDescent="0.35">
      <c r="A1" s="16"/>
      <c r="B1" s="16"/>
      <c r="C1" s="16"/>
      <c r="D1" s="16"/>
    </row>
  </sheetData>
  <printOptions horizontalCentered="1" verticalCentered="1"/>
  <pageMargins left="0.7" right="0.7" top="0.75" bottom="0.75" header="0.3" footer="0.3"/>
  <pageSetup paperSize="9" orientation="portrait" blackAndWhite="1" horizontalDpi="2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5</vt:i4>
      </vt:variant>
      <vt:variant>
        <vt:lpstr>טווחים בעלי שם</vt:lpstr>
      </vt:variant>
      <vt:variant>
        <vt:i4>3</vt:i4>
      </vt:variant>
    </vt:vector>
  </HeadingPairs>
  <TitlesOfParts>
    <vt:vector size="8" baseType="lpstr">
      <vt:lpstr>מסלול 50-60</vt:lpstr>
      <vt:lpstr>מסלול +60 </vt:lpstr>
      <vt:lpstr> מסלול  עד 50 </vt:lpstr>
      <vt:lpstr>גמל מסלול מניות</vt:lpstr>
      <vt:lpstr>עיקרי מדיניות השקעות אחראיות</vt:lpstr>
      <vt:lpstr>' מסלול  עד 50 '!WPrint_Area_W</vt:lpstr>
      <vt:lpstr>'מסלול +60 '!WPrint_Area_W</vt:lpstr>
      <vt:lpstr>'מסלול 50-60'!WPrint_Area_W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liora</dc:creator>
  <cp:lastModifiedBy>Galit Shalom Kadosh ADV</cp:lastModifiedBy>
  <cp:lastPrinted>2014-01-12T07:30:33Z</cp:lastPrinted>
  <dcterms:created xsi:type="dcterms:W3CDTF">2010-01-25T10:20:01Z</dcterms:created>
  <dcterms:modified xsi:type="dcterms:W3CDTF">2026-01-29T10:36:44Z</dcterms:modified>
</cp:coreProperties>
</file>