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05" activeTab="3"/>
  </bookViews>
  <sheets>
    <sheet name="הנדסאים 50-60 9954" sheetId="1" r:id="rId1"/>
    <sheet name="הנדסאים מסלול  עד 50  9953" sheetId="2" r:id="rId2"/>
    <sheet name="שדות עד 50" sheetId="3" state="hidden" r:id="rId3"/>
    <sheet name="9955 הנדסאים מסלול 60 ומעלה" sheetId="4" r:id="rId4"/>
    <sheet name="שדות 60 ומעלה" sheetId="5" state="hidden" r:id="rId5"/>
    <sheet name="מדיניות צפויה שובל 2019" sheetId="6" state="hidden" r:id="rId6"/>
  </sheets>
  <definedNames>
    <definedName name="_xlnm.Print_Area" localSheetId="3">'9955 הנדסאים מסלול 60 ומעלה'!$A$1:$J$35</definedName>
    <definedName name="_xlnm.Print_Area" localSheetId="0">'הנדסאים 50-60 9954'!$A$1:$P$36</definedName>
    <definedName name="_xlnm.Print_Area" localSheetId="1">'הנדסאים מסלול  עד 50  9953'!$A$1:$I$35</definedName>
    <definedName name="_xlnm.Print_Area" localSheetId="5">'מדיניות צפויה שובל 2019'!$B$2:$K$15</definedName>
  </definedNames>
  <calcPr fullCalcOnLoad="1"/>
</workbook>
</file>

<file path=xl/comments1.xml><?xml version="1.0" encoding="utf-8"?>
<comments xmlns="http://schemas.openxmlformats.org/spreadsheetml/2006/main">
  <authors>
    <author>Carmela</author>
  </authors>
  <commentList>
    <comment ref="A4" authorId="0">
      <text>
        <r>
          <rPr>
            <b/>
            <sz val="9"/>
            <rFont val="Tahoma"/>
            <family val="2"/>
          </rPr>
          <t>Carmela: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<sst xmlns="http://schemas.openxmlformats.org/spreadsheetml/2006/main" count="287" uniqueCount="133">
  <si>
    <t>אפיק השקעה</t>
  </si>
  <si>
    <t xml:space="preserve">טווח </t>
  </si>
  <si>
    <t>צפוי לשנת</t>
  </si>
  <si>
    <t>סטייה</t>
  </si>
  <si>
    <t>מדד ייחוס</t>
  </si>
  <si>
    <t>+/-6%</t>
  </si>
  <si>
    <t>+/-5%</t>
  </si>
  <si>
    <t>סה"כ</t>
  </si>
  <si>
    <t>אג"ח ממשלתי</t>
  </si>
  <si>
    <t>עו"ש , פק"מ , פר"י</t>
  </si>
  <si>
    <t>שיעור החשיפה</t>
  </si>
  <si>
    <t>מניות</t>
  </si>
  <si>
    <t>אג"ח קונצרני</t>
  </si>
  <si>
    <t>אחר ( קרנות נדל"ן , קרנות הון , הון סיכון , קרנות PE ,קרנות גידור )</t>
  </si>
  <si>
    <t>מדד מק"מ</t>
  </si>
  <si>
    <t>שיעור גבולות החשיפה הצפויה</t>
  </si>
  <si>
    <r>
      <t xml:space="preserve">
</t>
    </r>
    <r>
      <rPr>
        <sz val="10"/>
        <rFont val="Arial"/>
        <family val="2"/>
      </rPr>
      <t xml:space="preserve">ת"א 125 - 40% MSCI ALL COUNTRIES - 60%
</t>
    </r>
  </si>
  <si>
    <t>ת"א 125 - 40%
מדד יתר - 60%</t>
  </si>
  <si>
    <t>ממשלתי שקלי 2-5 שנים - 60% ממשלתי צמוד 2-5 שנים - 40%</t>
  </si>
  <si>
    <t>תל בונד 60 - 50%  
תל בונד שקלי - 25%
IBOXIN30-25%</t>
  </si>
  <si>
    <t>המלצת מיטב דש - שיעור חשיפה</t>
  </si>
  <si>
    <t>המלצת מגדל- שיעור חשיפה</t>
  </si>
  <si>
    <t>המלצת מיטב דש למדד ייחוס</t>
  </si>
  <si>
    <t>המלצת מגדל למדד ייחוס</t>
  </si>
  <si>
    <t>ממשלתי שקלי 2-5 שנים - 50% ממשלתי צמוד 2-5 שנים - 50%</t>
  </si>
  <si>
    <t>s&amp;p 500</t>
  </si>
  <si>
    <t>דולר 75%
אירו 25%</t>
  </si>
  <si>
    <t>המלצת א.שחם למדד ייחוס</t>
  </si>
  <si>
    <t>המלצת מגדל - שיעור חשיפה</t>
  </si>
  <si>
    <t>ת"א 125 - 40% MSCI ALL COUNTRIES - 60%</t>
  </si>
  <si>
    <t>מדד ייחוס 2019</t>
  </si>
  <si>
    <t>מדיניות אחרונה שאושרה באלטשולר שחם</t>
  </si>
  <si>
    <t>פקדונות (5%)
קרנות השקעה (5%)
הלוואות לתאגידים (5%)
נדל"ן (5%)
אחר (5%)</t>
  </si>
  <si>
    <t>המלצת פסגות למדד ייחוס</t>
  </si>
  <si>
    <t xml:space="preserve">ת"א 125 40%
60%  MSCI AC </t>
  </si>
  <si>
    <t xml:space="preserve"> ממשלתי שקלי 2-5 שנים 50% 
ממשלתי צמוד 2-5 שנים 50%</t>
  </si>
  <si>
    <t xml:space="preserve">
תל בונד 60 50%
תל בונד שקלי 25%
IboxxIG 25%</t>
  </si>
  <si>
    <t xml:space="preserve">
מדד מק"מ</t>
  </si>
  <si>
    <t>דולר-75%
אירו- 25%</t>
  </si>
  <si>
    <t xml:space="preserve">שדות גמל לבני 50 ומטה </t>
  </si>
  <si>
    <t>מדינות השקעות צפויה לשנת 2020</t>
  </si>
  <si>
    <t>מסלול מס' 9947</t>
  </si>
  <si>
    <t>שיעור החשיפה 17/11/2019</t>
  </si>
  <si>
    <t>שיעור חשיפה צפוי לשנת 2019</t>
  </si>
  <si>
    <t>שיעור חשיפה צפוי לשנת 2020</t>
  </si>
  <si>
    <t>טווח סטייה</t>
  </si>
  <si>
    <t>גבולות שיעור החשיפה הצפויה</t>
  </si>
  <si>
    <t xml:space="preserve">מניות </t>
  </si>
  <si>
    <t xml:space="preserve">
44%-56%</t>
  </si>
  <si>
    <t xml:space="preserve">ת"א 100/125  40%
60%  MSCI AC </t>
  </si>
  <si>
    <t xml:space="preserve">
15%-25%
</t>
  </si>
  <si>
    <t>אג"ח קונצרני (כולל תעודות סל, ETF)</t>
  </si>
  <si>
    <t xml:space="preserve">
18%-30%
</t>
  </si>
  <si>
    <t>אחר: קרנות נדלן, קרנות הון סיכון, קרנות PE, קרנות גידור,תיקי משכנתאות, מזומנים במט"ח</t>
  </si>
  <si>
    <t xml:space="preserve">
0%-6%</t>
  </si>
  <si>
    <t>עו"ש, פרי, פק"מ</t>
  </si>
  <si>
    <t>0%-10%</t>
  </si>
  <si>
    <t>חשיפה למט"ח</t>
  </si>
  <si>
    <t>14%-26%</t>
  </si>
  <si>
    <t>התערבות ידנית</t>
  </si>
  <si>
    <t xml:space="preserve"> במסגרת ניהול השקעות הקופה ניתן ביטוי להיבטים של השקעות אחראיות בתחום נורמות הממשל התאגידי התקין בשוק ההון (כגון: עצמאות הדירקטוריון, </t>
  </si>
  <si>
    <t xml:space="preserve">  כשירות הדירקטורים, עסקאות בעלי עניין, תגמול בכירים), ובכלל זה:</t>
  </si>
  <si>
    <t>1.  התחשבות בשיקולי איכות הממשל התאגידי במסגרת אנליזה ותהליך קבלת החלטות השקעה.</t>
  </si>
  <si>
    <t>2. מעקב רציף אחר נורמות הממשל התאגידי בחברות בהם מושקעים כספי העמיתים.</t>
  </si>
  <si>
    <t>3. קביעת קריטריונים לאופן ההצבעה באסיפות כלליות של חברות בהן משקיעה הקופה, שמטרתם קידום נורמות ממשל תאגידי תקינות.</t>
  </si>
  <si>
    <t xml:space="preserve">לפירוט נוסף ניתן לעיין במדיניות ממשל תאגידי של החברה המפורסמת באתר החברה.   </t>
  </si>
  <si>
    <t xml:space="preserve">שדות גמל לבני 60 ומעלה </t>
  </si>
  <si>
    <t xml:space="preserve">מדיניות השקעות צפויה לשנת 2020 </t>
  </si>
  <si>
    <t>מסלול מס' 9948</t>
  </si>
  <si>
    <t>שיעור החשיפה 17.11.2019</t>
  </si>
  <si>
    <t>12%-24%</t>
  </si>
  <si>
    <t xml:space="preserve">ת"א 125/100 40%
60%  MSCI AC </t>
  </si>
  <si>
    <t xml:space="preserve">
41%-51%</t>
  </si>
  <si>
    <t xml:space="preserve">
24%-36%</t>
  </si>
  <si>
    <t>0%-6%</t>
  </si>
  <si>
    <t xml:space="preserve">
3%</t>
  </si>
  <si>
    <t>4%-16%</t>
  </si>
  <si>
    <t>MSCI AC</t>
  </si>
  <si>
    <t>קופ"ג על שובל כללי -3126</t>
  </si>
  <si>
    <t>שיעור החשיפה ליום 15.11.2018</t>
  </si>
  <si>
    <t>שיעור חשיפה רצוי לשנת 2019</t>
  </si>
  <si>
    <t>שיעור חשיפה רצוי לשנת 2018</t>
  </si>
  <si>
    <t>טווח סטיה</t>
  </si>
  <si>
    <t>מניות (תעודות סל, אופציות, קרנות נאמנות)</t>
  </si>
  <si>
    <t>28%-40%</t>
  </si>
  <si>
    <t xml:space="preserve">   מניות בארץ - ת"א 125 - 40%   מניות בחו"ל  - MSCI AC - 60%    </t>
  </si>
  <si>
    <t xml:space="preserve"> אג"ח ממשלתי</t>
  </si>
  <si>
    <t>15% - 25%</t>
  </si>
  <si>
    <t>18% - 28%</t>
  </si>
  <si>
    <t>ממשלתי צמוד 2-5 - 30%     
ממשלתי שקלי 2-5 -70%</t>
  </si>
  <si>
    <t>אג"ח קונצרני (קרנות נאמנות, תעודות סל)</t>
  </si>
  <si>
    <t>33%-45%</t>
  </si>
  <si>
    <t>26%-38%</t>
  </si>
  <si>
    <t xml:space="preserve">          תל בונד 60 -60%           
תל בונד שקלי - 20%
Barclays Multiverse Total Return Index Unhedged  -20%</t>
  </si>
  <si>
    <t>אחר</t>
  </si>
  <si>
    <t>0%-9%</t>
  </si>
  <si>
    <t>1%-11%</t>
  </si>
  <si>
    <t>מזומן</t>
  </si>
  <si>
    <t>0%-8%</t>
  </si>
  <si>
    <t>ריבית בנק ישראל</t>
  </si>
  <si>
    <t xml:space="preserve"> 11% - 23%</t>
  </si>
  <si>
    <t xml:space="preserve"> 12% - 24%</t>
  </si>
  <si>
    <t>*התערבות ידנית</t>
  </si>
  <si>
    <t xml:space="preserve"> </t>
  </si>
  <si>
    <t>המלצת ו. השקעות שדות 50-60 ושובל כללי</t>
  </si>
  <si>
    <t>המלצת ו. השקעות שובל 50-60</t>
  </si>
  <si>
    <t>25%-37%</t>
  </si>
  <si>
    <t>9%-21%</t>
  </si>
  <si>
    <t>20%-30%</t>
  </si>
  <si>
    <t>29%-41%</t>
  </si>
  <si>
    <t>22%-34%</t>
  </si>
  <si>
    <t>4%-14%</t>
  </si>
  <si>
    <t>44%-56%</t>
  </si>
  <si>
    <t>12%-22%</t>
  </si>
  <si>
    <t>0%-7%</t>
  </si>
  <si>
    <t>37%-47%</t>
  </si>
  <si>
    <t>6%-18%</t>
  </si>
  <si>
    <t>.</t>
  </si>
  <si>
    <t>31.12.19</t>
  </si>
  <si>
    <t>שובל</t>
  </si>
  <si>
    <t>הנדסאים</t>
  </si>
  <si>
    <t>שדות</t>
  </si>
  <si>
    <t>קופת גמל להנדסאים מדיניות צפויה 2020 מסלול 50-60</t>
  </si>
  <si>
    <t>שובל עד 50</t>
  </si>
  <si>
    <t>הנדסאים עד 50</t>
  </si>
  <si>
    <t>שדות עד 50</t>
  </si>
  <si>
    <t>שיעור חשיפה צפוי</t>
  </si>
  <si>
    <t xml:space="preserve"> שיעור חשיפה </t>
  </si>
  <si>
    <r>
      <t xml:space="preserve">
</t>
    </r>
    <r>
      <rPr>
        <sz val="12"/>
        <rFont val="Arial"/>
        <family val="2"/>
      </rPr>
      <t xml:space="preserve">ת"א 125 - 40% MSCI ALL COUNTRIES - 60%
</t>
    </r>
  </si>
  <si>
    <r>
      <t>חשיפה למט"ח</t>
    </r>
    <r>
      <rPr>
        <b/>
        <sz val="12"/>
        <rFont val="Arial"/>
        <family val="2"/>
      </rPr>
      <t xml:space="preserve"> </t>
    </r>
  </si>
  <si>
    <t xml:space="preserve">  שיעור חשיפה</t>
  </si>
  <si>
    <t>קופת גמל להנדסאים מסלול עד 50, מדיניות השקעות צפויה 2020</t>
  </si>
  <si>
    <t>קופת גמל להנדסאים מסלול לבני 60 ומעלה מדיניות צפויה 2020</t>
  </si>
</sst>
</file>

<file path=xl/styles.xml><?xml version="1.0" encoding="utf-8"?>
<styleSheet xmlns="http://schemas.openxmlformats.org/spreadsheetml/2006/main">
  <numFmts count="1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%"/>
    <numFmt numFmtId="170" formatCode="0.0000%"/>
  </numFmts>
  <fonts count="6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trike/>
      <sz val="10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2"/>
      <name val="David"/>
      <family val="2"/>
    </font>
    <font>
      <sz val="12"/>
      <name val="David"/>
      <family val="2"/>
    </font>
    <font>
      <sz val="12"/>
      <name val="Arial"/>
      <family val="2"/>
    </font>
    <font>
      <strike/>
      <sz val="12"/>
      <name val="Arial"/>
      <family val="2"/>
    </font>
    <font>
      <b/>
      <u val="single"/>
      <sz val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indexed="8"/>
      <name val="Arial"/>
      <family val="2"/>
    </font>
    <font>
      <b/>
      <u val="single"/>
      <sz val="11"/>
      <color indexed="8"/>
      <name val="David"/>
      <family val="2"/>
    </font>
    <font>
      <b/>
      <i/>
      <sz val="11"/>
      <color indexed="8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David"/>
      <family val="2"/>
    </font>
    <font>
      <sz val="11"/>
      <name val="Calibri"/>
      <family val="2"/>
    </font>
    <font>
      <b/>
      <i/>
      <sz val="11"/>
      <color theme="1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1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1" applyNumberFormat="0" applyFon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51" fillId="0" borderId="6" applyNumberFormat="0" applyFill="0" applyAlignment="0" applyProtection="0"/>
    <xf numFmtId="0" fontId="52" fillId="26" borderId="7" applyNumberFormat="0" applyAlignment="0" applyProtection="0"/>
    <xf numFmtId="41" fontId="0" fillId="0" borderId="0" applyFont="0" applyFill="0" applyBorder="0" applyAlignment="0" applyProtection="0"/>
    <xf numFmtId="0" fontId="53" fillId="29" borderId="2" applyNumberFormat="0" applyAlignment="0" applyProtection="0"/>
    <xf numFmtId="0" fontId="54" fillId="30" borderId="0" applyNumberFormat="0" applyBorder="0" applyAlignment="0" applyProtection="0"/>
    <xf numFmtId="0" fontId="55" fillId="31" borderId="8" applyNumberFormat="0" applyAlignment="0" applyProtection="0"/>
    <xf numFmtId="0" fontId="56" fillId="0" borderId="9" applyNumberFormat="0" applyFill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0" xfId="0" applyFont="1" applyFill="1" applyAlignment="1">
      <alignment horizontal="center"/>
    </xf>
    <xf numFmtId="0" fontId="0" fillId="14" borderId="10" xfId="0" applyFont="1" applyFill="1" applyBorder="1" applyAlignment="1">
      <alignment/>
    </xf>
    <xf numFmtId="0" fontId="0" fillId="14" borderId="11" xfId="0" applyFill="1" applyBorder="1" applyAlignment="1">
      <alignment/>
    </xf>
    <xf numFmtId="0" fontId="0" fillId="14" borderId="12" xfId="0" applyFill="1" applyBorder="1" applyAlignment="1">
      <alignment/>
    </xf>
    <xf numFmtId="0" fontId="1" fillId="14" borderId="10" xfId="0" applyFont="1" applyFill="1" applyBorder="1" applyAlignment="1">
      <alignment/>
    </xf>
    <xf numFmtId="0" fontId="41" fillId="33" borderId="0" xfId="31" applyFill="1" applyBorder="1" applyAlignment="1">
      <alignment/>
    </xf>
    <xf numFmtId="0" fontId="57" fillId="33" borderId="0" xfId="31" applyFont="1" applyFill="1" applyBorder="1" applyAlignment="1">
      <alignment/>
    </xf>
    <xf numFmtId="0" fontId="57" fillId="33" borderId="0" xfId="31" applyFont="1" applyFill="1" applyBorder="1" applyAlignment="1">
      <alignment horizontal="center"/>
    </xf>
    <xf numFmtId="0" fontId="0" fillId="33" borderId="0" xfId="31" applyFont="1" applyFill="1" applyBorder="1" applyAlignment="1">
      <alignment/>
    </xf>
    <xf numFmtId="0" fontId="40" fillId="34" borderId="13" xfId="18" applyFill="1" applyBorder="1" applyAlignment="1">
      <alignment horizontal="center" vertical="center" wrapText="1"/>
    </xf>
    <xf numFmtId="9" fontId="0" fillId="34" borderId="13" xfId="18" applyNumberFormat="1" applyFont="1" applyFill="1" applyBorder="1" applyAlignment="1">
      <alignment horizontal="center" vertical="center" wrapText="1"/>
    </xf>
    <xf numFmtId="0" fontId="0" fillId="34" borderId="13" xfId="18" applyFont="1" applyFill="1" applyBorder="1" applyAlignment="1">
      <alignment horizontal="center" vertical="center" wrapText="1"/>
    </xf>
    <xf numFmtId="0" fontId="0" fillId="35" borderId="13" xfId="18" applyFont="1" applyFill="1" applyBorder="1" applyAlignment="1">
      <alignment horizontal="center" vertical="center" wrapText="1"/>
    </xf>
    <xf numFmtId="0" fontId="40" fillId="34" borderId="13" xfId="18" applyNumberFormat="1" applyFill="1" applyBorder="1" applyAlignment="1">
      <alignment horizontal="center" vertical="center" wrapText="1"/>
    </xf>
    <xf numFmtId="9" fontId="40" fillId="34" borderId="13" xfId="18" applyNumberFormat="1" applyFill="1" applyBorder="1" applyAlignment="1">
      <alignment horizontal="center" vertical="center"/>
    </xf>
    <xf numFmtId="10" fontId="40" fillId="33" borderId="13" xfId="18" applyNumberFormat="1" applyFill="1" applyBorder="1" applyAlignment="1">
      <alignment horizontal="center" vertical="center" wrapText="1"/>
    </xf>
    <xf numFmtId="9" fontId="40" fillId="33" borderId="13" xfId="18" applyNumberFormat="1" applyFill="1" applyBorder="1" applyAlignment="1">
      <alignment horizontal="center" vertical="center" wrapText="1"/>
    </xf>
    <xf numFmtId="9" fontId="40" fillId="35" borderId="13" xfId="18" applyNumberFormat="1" applyFill="1" applyBorder="1" applyAlignment="1">
      <alignment horizontal="center" vertical="center" wrapText="1"/>
    </xf>
    <xf numFmtId="9" fontId="40" fillId="33" borderId="13" xfId="18" applyNumberFormat="1" applyFill="1" applyBorder="1" applyAlignment="1">
      <alignment horizontal="center" vertical="center"/>
    </xf>
    <xf numFmtId="9" fontId="0" fillId="33" borderId="13" xfId="18" applyNumberFormat="1" applyFont="1" applyFill="1" applyBorder="1" applyAlignment="1">
      <alignment horizontal="center" vertical="center" wrapText="1"/>
    </xf>
    <xf numFmtId="0" fontId="40" fillId="33" borderId="13" xfId="18" applyFill="1" applyBorder="1" applyAlignment="1">
      <alignment horizontal="center" vertical="center" wrapText="1"/>
    </xf>
    <xf numFmtId="9" fontId="40" fillId="34" borderId="13" xfId="18" applyNumberFormat="1" applyFill="1" applyBorder="1" applyAlignment="1">
      <alignment horizontal="center" vertical="center" wrapText="1"/>
    </xf>
    <xf numFmtId="9" fontId="0" fillId="33" borderId="13" xfId="18" applyNumberFormat="1" applyFont="1" applyFill="1" applyBorder="1" applyAlignment="1">
      <alignment horizontal="center" vertical="center"/>
    </xf>
    <xf numFmtId="0" fontId="40" fillId="34" borderId="13" xfId="18" applyNumberFormat="1" applyFill="1" applyBorder="1" applyAlignment="1">
      <alignment horizontal="center" vertical="center"/>
    </xf>
    <xf numFmtId="164" fontId="40" fillId="33" borderId="13" xfId="18" applyNumberFormat="1" applyFill="1" applyBorder="1" applyAlignment="1">
      <alignment horizontal="center" vertical="center"/>
    </xf>
    <xf numFmtId="9" fontId="40" fillId="35" borderId="13" xfId="18" applyNumberFormat="1" applyFill="1" applyBorder="1" applyAlignment="1">
      <alignment horizontal="center" vertical="center"/>
    </xf>
    <xf numFmtId="0" fontId="40" fillId="33" borderId="13" xfId="18" applyNumberFormat="1" applyFill="1" applyBorder="1" applyAlignment="1">
      <alignment horizontal="center" vertical="center"/>
    </xf>
    <xf numFmtId="10" fontId="0" fillId="33" borderId="13" xfId="18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0" fillId="33" borderId="0" xfId="25" applyFill="1" applyAlignment="1">
      <alignment horizontal="right" vertical="center" readingOrder="2"/>
    </xf>
    <xf numFmtId="0" fontId="40" fillId="33" borderId="0" xfId="25" applyFill="1" applyAlignment="1">
      <alignment vertical="center"/>
    </xf>
    <xf numFmtId="0" fontId="40" fillId="0" borderId="0" xfId="18" applyFont="1" applyFill="1" applyAlignment="1">
      <alignment/>
    </xf>
    <xf numFmtId="0" fontId="40" fillId="0" borderId="0" xfId="18" applyFill="1" applyAlignment="1">
      <alignment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33" borderId="0" xfId="0" applyFill="1" applyBorder="1" applyAlignment="1">
      <alignment/>
    </xf>
    <xf numFmtId="0" fontId="58" fillId="33" borderId="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59" fillId="33" borderId="0" xfId="31" applyFont="1" applyFill="1" applyBorder="1" applyAlignment="1">
      <alignment horizontal="center" vertical="center"/>
    </xf>
    <xf numFmtId="0" fontId="59" fillId="33" borderId="0" xfId="31" applyFont="1" applyFill="1" applyBorder="1" applyAlignment="1">
      <alignment vertical="center"/>
    </xf>
    <xf numFmtId="0" fontId="0" fillId="33" borderId="0" xfId="0" applyFill="1" applyBorder="1" applyAlignment="1">
      <alignment horizontal="right"/>
    </xf>
    <xf numFmtId="9" fontId="58" fillId="33" borderId="0" xfId="0" applyNumberFormat="1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0" fillId="33" borderId="0" xfId="0" applyNumberFormat="1" applyFill="1" applyBorder="1" applyAlignment="1">
      <alignment horizontal="center"/>
    </xf>
    <xf numFmtId="0" fontId="60" fillId="34" borderId="13" xfId="0" applyFont="1" applyFill="1" applyBorder="1" applyAlignment="1">
      <alignment horizontal="center" wrapText="1"/>
    </xf>
    <xf numFmtId="9" fontId="60" fillId="34" borderId="13" xfId="0" applyNumberFormat="1" applyFont="1" applyFill="1" applyBorder="1" applyAlignment="1">
      <alignment horizontal="center" wrapText="1"/>
    </xf>
    <xf numFmtId="0" fontId="60" fillId="35" borderId="13" xfId="0" applyFont="1" applyFill="1" applyBorder="1" applyAlignment="1">
      <alignment horizontal="center" wrapText="1"/>
    </xf>
    <xf numFmtId="0" fontId="60" fillId="34" borderId="13" xfId="0" applyNumberFormat="1" applyFont="1" applyFill="1" applyBorder="1" applyAlignment="1">
      <alignment horizontal="center" wrapText="1"/>
    </xf>
    <xf numFmtId="10" fontId="60" fillId="33" borderId="13" xfId="0" applyNumberFormat="1" applyFont="1" applyFill="1" applyBorder="1" applyAlignment="1">
      <alignment horizontal="center" wrapText="1"/>
    </xf>
    <xf numFmtId="9" fontId="60" fillId="33" borderId="13" xfId="0" applyNumberFormat="1" applyFont="1" applyFill="1" applyBorder="1" applyAlignment="1">
      <alignment horizontal="center" wrapText="1"/>
    </xf>
    <xf numFmtId="9" fontId="60" fillId="35" borderId="13" xfId="0" applyNumberFormat="1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9" fontId="60" fillId="33" borderId="13" xfId="0" applyNumberFormat="1" applyFont="1" applyFill="1" applyBorder="1" applyAlignment="1">
      <alignment horizontal="center" wrapText="1"/>
    </xf>
    <xf numFmtId="9" fontId="60" fillId="35" borderId="13" xfId="0" applyNumberFormat="1" applyFont="1" applyFill="1" applyBorder="1" applyAlignment="1">
      <alignment horizontal="center" wrapText="1"/>
    </xf>
    <xf numFmtId="10" fontId="0" fillId="0" borderId="0" xfId="0" applyNumberFormat="1" applyAlignment="1">
      <alignment vertical="center"/>
    </xf>
    <xf numFmtId="0" fontId="7" fillId="33" borderId="13" xfId="37" applyFont="1" applyFill="1" applyBorder="1" applyAlignment="1">
      <alignment horizontal="center" wrapText="1"/>
      <protection/>
    </xf>
    <xf numFmtId="10" fontId="60" fillId="33" borderId="13" xfId="0" applyNumberFormat="1" applyFont="1" applyFill="1" applyBorder="1" applyAlignment="1" quotePrefix="1">
      <alignment horizontal="center" wrapText="1"/>
    </xf>
    <xf numFmtId="0" fontId="1" fillId="34" borderId="13" xfId="0" applyNumberFormat="1" applyFont="1" applyFill="1" applyBorder="1" applyAlignment="1">
      <alignment horizontal="center" wrapText="1"/>
    </xf>
    <xf numFmtId="164" fontId="1" fillId="33" borderId="13" xfId="0" applyNumberFormat="1" applyFont="1" applyFill="1" applyBorder="1" applyAlignment="1">
      <alignment horizontal="center" wrapText="1"/>
    </xf>
    <xf numFmtId="9" fontId="1" fillId="33" borderId="13" xfId="0" applyNumberFormat="1" applyFont="1" applyFill="1" applyBorder="1" applyAlignment="1">
      <alignment horizontal="center" wrapText="1"/>
    </xf>
    <xf numFmtId="9" fontId="1" fillId="35" borderId="13" xfId="0" applyNumberFormat="1" applyFont="1" applyFill="1" applyBorder="1" applyAlignment="1">
      <alignment horizontal="center" wrapText="1"/>
    </xf>
    <xf numFmtId="0" fontId="1" fillId="33" borderId="13" xfId="0" applyNumberFormat="1" applyFont="1" applyFill="1" applyBorder="1" applyAlignment="1">
      <alignment horizontal="center" wrapText="1"/>
    </xf>
    <xf numFmtId="0" fontId="40" fillId="33" borderId="0" xfId="21" applyFont="1" applyFill="1" applyAlignment="1">
      <alignment horizontal="right" vertical="center" readingOrder="2"/>
    </xf>
    <xf numFmtId="0" fontId="40" fillId="33" borderId="0" xfId="21" applyFont="1" applyFill="1" applyAlignment="1">
      <alignment vertical="center"/>
    </xf>
    <xf numFmtId="0" fontId="61" fillId="33" borderId="0" xfId="21" applyFont="1" applyFill="1" applyAlignment="1">
      <alignment horizontal="right" vertical="center" readingOrder="2"/>
    </xf>
    <xf numFmtId="0" fontId="61" fillId="33" borderId="0" xfId="21" applyFont="1" applyFill="1" applyAlignment="1">
      <alignment vertical="center"/>
    </xf>
    <xf numFmtId="0" fontId="0" fillId="33" borderId="0" xfId="0" applyFill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22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36" borderId="13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10" fontId="1" fillId="0" borderId="13" xfId="39" applyNumberFormat="1" applyFont="1" applyFill="1" applyBorder="1" applyAlignment="1">
      <alignment horizontal="center"/>
    </xf>
    <xf numFmtId="10" fontId="0" fillId="35" borderId="13" xfId="39" applyNumberFormat="1" applyFont="1" applyFill="1" applyBorder="1" applyAlignment="1">
      <alignment horizontal="center" wrapText="1"/>
    </xf>
    <xf numFmtId="9" fontId="0" fillId="33" borderId="13" xfId="0" applyNumberFormat="1" applyFont="1" applyFill="1" applyBorder="1" applyAlignment="1">
      <alignment horizontal="center"/>
    </xf>
    <xf numFmtId="9" fontId="0" fillId="0" borderId="13" xfId="0" applyNumberFormat="1" applyFont="1" applyFill="1" applyBorder="1" applyAlignment="1">
      <alignment horizontal="center"/>
    </xf>
    <xf numFmtId="9" fontId="0" fillId="35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9" fontId="0" fillId="0" borderId="0" xfId="0" applyNumberFormat="1" applyFont="1" applyAlignment="1">
      <alignment/>
    </xf>
    <xf numFmtId="10" fontId="0" fillId="35" borderId="13" xfId="39" applyNumberFormat="1" applyFont="1" applyFill="1" applyBorder="1" applyAlignment="1">
      <alignment horizontal="center" vertical="center" wrapText="1"/>
    </xf>
    <xf numFmtId="9" fontId="0" fillId="35" borderId="13" xfId="0" applyNumberFormat="1" applyFont="1" applyFill="1" applyBorder="1" applyAlignment="1">
      <alignment horizontal="center" vertical="center"/>
    </xf>
    <xf numFmtId="10" fontId="0" fillId="35" borderId="13" xfId="39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1" fillId="0" borderId="13" xfId="39" applyNumberFormat="1" applyFont="1" applyFill="1" applyBorder="1" applyAlignment="1">
      <alignment horizontal="center"/>
    </xf>
    <xf numFmtId="164" fontId="0" fillId="35" borderId="13" xfId="39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readingOrder="2"/>
    </xf>
    <xf numFmtId="0" fontId="1" fillId="0" borderId="0" xfId="0" applyFont="1" applyAlignment="1">
      <alignment/>
    </xf>
    <xf numFmtId="0" fontId="10" fillId="5" borderId="14" xfId="0" applyFont="1" applyFill="1" applyBorder="1" applyAlignment="1">
      <alignment horizontal="center"/>
    </xf>
    <xf numFmtId="9" fontId="10" fillId="5" borderId="15" xfId="0" applyNumberFormat="1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 wrapText="1"/>
    </xf>
    <xf numFmtId="0" fontId="10" fillId="5" borderId="10" xfId="0" applyFont="1" applyFill="1" applyBorder="1" applyAlignment="1">
      <alignment horizontal="center" wrapText="1"/>
    </xf>
    <xf numFmtId="0" fontId="10" fillId="5" borderId="15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 wrapText="1"/>
    </xf>
    <xf numFmtId="0" fontId="10" fillId="5" borderId="17" xfId="0" applyFont="1" applyFill="1" applyBorder="1" applyAlignment="1">
      <alignment horizontal="center" wrapText="1"/>
    </xf>
    <xf numFmtId="0" fontId="10" fillId="5" borderId="18" xfId="0" applyFont="1" applyFill="1" applyBorder="1" applyAlignment="1">
      <alignment horizontal="right"/>
    </xf>
    <xf numFmtId="9" fontId="10" fillId="5" borderId="11" xfId="0" applyNumberFormat="1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 wrapText="1"/>
    </xf>
    <xf numFmtId="0" fontId="10" fillId="5" borderId="11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 wrapText="1"/>
    </xf>
    <xf numFmtId="0" fontId="10" fillId="5" borderId="10" xfId="0" applyFont="1" applyFill="1" applyBorder="1" applyAlignment="1">
      <alignment horizontal="center"/>
    </xf>
    <xf numFmtId="9" fontId="10" fillId="5" borderId="10" xfId="0" applyNumberFormat="1" applyFont="1" applyFill="1" applyBorder="1" applyAlignment="1">
      <alignment horizontal="center"/>
    </xf>
    <xf numFmtId="0" fontId="10" fillId="5" borderId="11" xfId="0" applyFont="1" applyFill="1" applyBorder="1" applyAlignment="1">
      <alignment horizontal="right"/>
    </xf>
    <xf numFmtId="10" fontId="63" fillId="35" borderId="10" xfId="0" applyNumberFormat="1" applyFont="1" applyFill="1" applyBorder="1" applyAlignment="1">
      <alignment horizontal="center"/>
    </xf>
    <xf numFmtId="10" fontId="63" fillId="35" borderId="11" xfId="0" applyNumberFormat="1" applyFont="1" applyFill="1" applyBorder="1" applyAlignment="1">
      <alignment horizontal="center"/>
    </xf>
    <xf numFmtId="10" fontId="63" fillId="35" borderId="12" xfId="0" applyNumberFormat="1" applyFont="1" applyFill="1" applyBorder="1" applyAlignment="1">
      <alignment horizontal="center"/>
    </xf>
    <xf numFmtId="0" fontId="40" fillId="0" borderId="0" xfId="25" applyFont="1" applyFill="1" applyAlignment="1">
      <alignment horizontal="right" vertical="center" readingOrder="2"/>
    </xf>
    <xf numFmtId="0" fontId="4" fillId="0" borderId="0" xfId="0" applyFont="1" applyFill="1" applyAlignment="1">
      <alignment/>
    </xf>
    <xf numFmtId="0" fontId="61" fillId="0" borderId="0" xfId="25" applyFont="1" applyFill="1" applyAlignment="1">
      <alignment horizontal="right" vertical="center" readingOrder="2"/>
    </xf>
    <xf numFmtId="10" fontId="63" fillId="35" borderId="10" xfId="0" applyNumberFormat="1" applyFont="1" applyFill="1" applyBorder="1" applyAlignment="1">
      <alignment horizontal="center" vertical="center" wrapText="1"/>
    </xf>
    <xf numFmtId="10" fontId="63" fillId="35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0" fillId="5" borderId="10" xfId="0" applyFont="1" applyFill="1" applyBorder="1" applyAlignment="1">
      <alignment horizontal="center" wrapText="1"/>
    </xf>
    <xf numFmtId="0" fontId="10" fillId="5" borderId="11" xfId="0" applyFont="1" applyFill="1" applyBorder="1" applyAlignment="1">
      <alignment horizontal="center" wrapText="1"/>
    </xf>
    <xf numFmtId="0" fontId="10" fillId="5" borderId="12" xfId="0" applyFont="1" applyFill="1" applyBorder="1" applyAlignment="1">
      <alignment horizontal="center" wrapText="1"/>
    </xf>
    <xf numFmtId="10" fontId="13" fillId="33" borderId="10" xfId="0" applyNumberFormat="1" applyFont="1" applyFill="1" applyBorder="1" applyAlignment="1">
      <alignment horizontal="center" vertical="center" wrapText="1"/>
    </xf>
    <xf numFmtId="10" fontId="13" fillId="33" borderId="11" xfId="0" applyNumberFormat="1" applyFont="1" applyFill="1" applyBorder="1" applyAlignment="1">
      <alignment horizontal="center" vertical="center"/>
    </xf>
    <xf numFmtId="10" fontId="13" fillId="33" borderId="12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10" fontId="13" fillId="0" borderId="10" xfId="0" applyNumberFormat="1" applyFont="1" applyFill="1" applyBorder="1" applyAlignment="1">
      <alignment horizontal="center" vertical="center" wrapText="1"/>
    </xf>
    <xf numFmtId="10" fontId="13" fillId="0" borderId="11" xfId="0" applyNumberFormat="1" applyFont="1" applyFill="1" applyBorder="1" applyAlignment="1">
      <alignment horizontal="center" vertical="center" wrapText="1"/>
    </xf>
    <xf numFmtId="10" fontId="13" fillId="0" borderId="12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10" fontId="13" fillId="0" borderId="10" xfId="0" applyNumberFormat="1" applyFont="1" applyFill="1" applyBorder="1" applyAlignment="1">
      <alignment horizontal="center" vertical="center"/>
    </xf>
    <xf numFmtId="10" fontId="13" fillId="0" borderId="11" xfId="0" applyNumberFormat="1" applyFont="1" applyFill="1" applyBorder="1" applyAlignment="1">
      <alignment horizontal="center" vertical="center"/>
    </xf>
    <xf numFmtId="10" fontId="13" fillId="0" borderId="12" xfId="0" applyNumberFormat="1" applyFont="1" applyFill="1" applyBorder="1" applyAlignment="1">
      <alignment horizontal="center" vertical="center"/>
    </xf>
    <xf numFmtId="10" fontId="13" fillId="35" borderId="10" xfId="0" applyNumberFormat="1" applyFont="1" applyFill="1" applyBorder="1" applyAlignment="1">
      <alignment horizontal="center" vertical="center" wrapText="1"/>
    </xf>
    <xf numFmtId="10" fontId="13" fillId="35" borderId="11" xfId="0" applyNumberFormat="1" applyFont="1" applyFill="1" applyBorder="1" applyAlignment="1">
      <alignment horizontal="center" vertical="center" wrapText="1"/>
    </xf>
    <xf numFmtId="10" fontId="13" fillId="35" borderId="12" xfId="0" applyNumberFormat="1" applyFont="1" applyFill="1" applyBorder="1" applyAlignment="1">
      <alignment horizontal="center" vertical="center" wrapText="1"/>
    </xf>
    <xf numFmtId="10" fontId="63" fillId="35" borderId="12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13" fillId="33" borderId="12" xfId="0" applyNumberFormat="1" applyFont="1" applyFill="1" applyBorder="1" applyAlignment="1">
      <alignment horizontal="center" vertical="center" wrapText="1"/>
    </xf>
    <xf numFmtId="9" fontId="13" fillId="33" borderId="10" xfId="0" applyNumberFormat="1" applyFont="1" applyFill="1" applyBorder="1" applyAlignment="1">
      <alignment horizontal="center" vertical="center" wrapText="1"/>
    </xf>
    <xf numFmtId="9" fontId="13" fillId="33" borderId="11" xfId="0" applyNumberFormat="1" applyFont="1" applyFill="1" applyBorder="1" applyAlignment="1">
      <alignment horizontal="center" vertical="center" wrapText="1"/>
    </xf>
    <xf numFmtId="9" fontId="13" fillId="33" borderId="12" xfId="0" applyNumberFormat="1" applyFont="1" applyFill="1" applyBorder="1" applyAlignment="1">
      <alignment horizontal="center" vertical="center" wrapText="1"/>
    </xf>
    <xf numFmtId="10" fontId="13" fillId="33" borderId="11" xfId="0" applyNumberFormat="1" applyFont="1" applyFill="1" applyBorder="1" applyAlignment="1">
      <alignment horizontal="center" vertical="center" wrapText="1"/>
    </xf>
    <xf numFmtId="10" fontId="13" fillId="33" borderId="12" xfId="0" applyNumberFormat="1" applyFont="1" applyFill="1" applyBorder="1" applyAlignment="1">
      <alignment horizontal="center" vertical="center" wrapText="1"/>
    </xf>
    <xf numFmtId="10" fontId="10" fillId="33" borderId="10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0" fontId="13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 wrapText="1"/>
    </xf>
    <xf numFmtId="9" fontId="0" fillId="33" borderId="11" xfId="0" applyNumberFormat="1" applyFill="1" applyBorder="1" applyAlignment="1">
      <alignment horizontal="center" vertical="center" wrapText="1"/>
    </xf>
    <xf numFmtId="9" fontId="0" fillId="33" borderId="12" xfId="0" applyNumberFormat="1" applyFill="1" applyBorder="1" applyAlignment="1">
      <alignment horizontal="center" vertical="center" wrapText="1"/>
    </xf>
    <xf numFmtId="9" fontId="13" fillId="35" borderId="10" xfId="0" applyNumberFormat="1" applyFont="1" applyFill="1" applyBorder="1" applyAlignment="1">
      <alignment horizontal="center" vertical="center" wrapText="1"/>
    </xf>
    <xf numFmtId="9" fontId="13" fillId="35" borderId="11" xfId="0" applyNumberFormat="1" applyFont="1" applyFill="1" applyBorder="1" applyAlignment="1">
      <alignment horizontal="center" vertical="center" wrapText="1"/>
    </xf>
    <xf numFmtId="9" fontId="13" fillId="35" borderId="12" xfId="0" applyNumberFormat="1" applyFont="1" applyFill="1" applyBorder="1" applyAlignment="1">
      <alignment horizontal="center" vertical="center" wrapText="1"/>
    </xf>
    <xf numFmtId="10" fontId="13" fillId="35" borderId="10" xfId="0" applyNumberFormat="1" applyFont="1" applyFill="1" applyBorder="1" applyAlignment="1">
      <alignment horizontal="center" vertical="center"/>
    </xf>
    <xf numFmtId="10" fontId="13" fillId="35" borderId="11" xfId="0" applyNumberFormat="1" applyFont="1" applyFill="1" applyBorder="1" applyAlignment="1">
      <alignment horizontal="center" vertical="center"/>
    </xf>
    <xf numFmtId="10" fontId="13" fillId="35" borderId="12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9" fontId="13" fillId="0" borderId="10" xfId="0" applyNumberFormat="1" applyFont="1" applyFill="1" applyBorder="1" applyAlignment="1">
      <alignment horizontal="center" vertical="center" wrapText="1"/>
    </xf>
    <xf numFmtId="9" fontId="13" fillId="0" borderId="11" xfId="0" applyNumberFormat="1" applyFont="1" applyFill="1" applyBorder="1" applyAlignment="1">
      <alignment horizontal="center" vertical="center" wrapText="1"/>
    </xf>
    <xf numFmtId="9" fontId="13" fillId="0" borderId="12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9" fontId="10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0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 vertical="center" wrapText="1"/>
    </xf>
    <xf numFmtId="9" fontId="0" fillId="0" borderId="11" xfId="0" applyNumberFormat="1" applyFill="1" applyBorder="1" applyAlignment="1">
      <alignment horizontal="center" vertical="center" wrapText="1"/>
    </xf>
    <xf numFmtId="9" fontId="0" fillId="0" borderId="12" xfId="0" applyNumberForma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9" fontId="13" fillId="0" borderId="22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10" fontId="13" fillId="0" borderId="21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9" fontId="13" fillId="0" borderId="24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5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Accent6 2" xfId="21"/>
    <cellStyle name="40% - הדגשה1" xfId="22"/>
    <cellStyle name="40% - הדגשה2" xfId="23"/>
    <cellStyle name="40% - הדגשה3" xfId="24"/>
    <cellStyle name="40% - הדגשה4" xfId="25"/>
    <cellStyle name="40% - הדגשה5" xfId="26"/>
    <cellStyle name="40% - הדגשה6" xfId="27"/>
    <cellStyle name="60% - הדגשה1" xfId="28"/>
    <cellStyle name="60% - הדגשה2" xfId="29"/>
    <cellStyle name="60% - הדגשה3" xfId="30"/>
    <cellStyle name="60% - הדגשה4" xfId="31"/>
    <cellStyle name="60% - הדגשה5" xfId="32"/>
    <cellStyle name="60% - הדגשה6" xfId="33"/>
    <cellStyle name="Comma" xfId="34"/>
    <cellStyle name="Currency" xfId="35"/>
    <cellStyle name="Normal 2" xfId="36"/>
    <cellStyle name="Normal 2 2" xfId="37"/>
    <cellStyle name="Percent" xfId="38"/>
    <cellStyle name="Percent 2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Currency [0]" xfId="56"/>
    <cellStyle name="ניטראלי" xfId="57"/>
    <cellStyle name="סה&quot;כ" xfId="58"/>
    <cellStyle name="פלט" xfId="59"/>
    <cellStyle name="Comma [0]" xfId="60"/>
    <cellStyle name="קלט" xfId="61"/>
    <cellStyle name="רע" xfId="62"/>
    <cellStyle name="תא מסומן" xfId="63"/>
    <cellStyle name="תא מקושר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1"/>
  <sheetViews>
    <sheetView rightToLeft="1" view="pageBreakPreview" zoomScale="70" zoomScaleSheetLayoutView="70" zoomScalePageLayoutView="0" workbookViewId="0" topLeftCell="A1">
      <pane xSplit="1" ySplit="6" topLeftCell="B7" activePane="bottomRight" state="frozen"/>
      <selection pane="topLeft" activeCell="A30" sqref="A30:A35"/>
      <selection pane="topRight" activeCell="A30" sqref="A30:A35"/>
      <selection pane="bottomLeft" activeCell="A30" sqref="A30:A35"/>
      <selection pane="bottomRight" activeCell="J25" sqref="J25:J27"/>
    </sheetView>
  </sheetViews>
  <sheetFormatPr defaultColWidth="9.140625" defaultRowHeight="12.75"/>
  <cols>
    <col min="1" max="1" width="29.8515625" style="0" customWidth="1"/>
    <col min="2" max="2" width="22.7109375" style="0" customWidth="1"/>
    <col min="3" max="3" width="11.00390625" style="0" hidden="1" customWidth="1"/>
    <col min="4" max="5" width="11.7109375" style="0" hidden="1" customWidth="1"/>
    <col min="6" max="6" width="10.28125" style="0" hidden="1" customWidth="1"/>
    <col min="7" max="7" width="28.28125" style="0" hidden="1" customWidth="1"/>
    <col min="8" max="8" width="28.57421875" style="0" customWidth="1"/>
    <col min="9" max="9" width="27.00390625" style="0" customWidth="1"/>
    <col min="10" max="10" width="28.00390625" style="0" customWidth="1"/>
    <col min="11" max="11" width="43.28125" style="0" customWidth="1"/>
    <col min="12" max="12" width="35.140625" style="0" hidden="1" customWidth="1"/>
    <col min="13" max="14" width="26.28125" style="0" hidden="1" customWidth="1"/>
    <col min="15" max="15" width="27.00390625" style="0" hidden="1" customWidth="1"/>
  </cols>
  <sheetData>
    <row r="2" spans="1:11" ht="23.25">
      <c r="A2" s="8">
        <v>2020</v>
      </c>
      <c r="B2" s="128" t="s">
        <v>122</v>
      </c>
      <c r="C2" s="128"/>
      <c r="D2" s="128"/>
      <c r="E2" s="128"/>
      <c r="F2" s="128"/>
      <c r="G2" s="128"/>
      <c r="H2" s="128"/>
      <c r="I2" s="128"/>
      <c r="J2" s="128"/>
      <c r="K2" s="128"/>
    </row>
    <row r="3" spans="1:8" ht="13.5" thickBot="1">
      <c r="A3" s="1"/>
      <c r="B3" s="2"/>
      <c r="C3" s="3"/>
      <c r="D3" s="3"/>
      <c r="E3" s="3"/>
      <c r="F3" s="3"/>
      <c r="G3" s="3"/>
      <c r="H3" s="4"/>
    </row>
    <row r="4" spans="1:15" ht="67.5" customHeight="1">
      <c r="A4" s="117" t="s">
        <v>0</v>
      </c>
      <c r="B4" s="118" t="s">
        <v>10</v>
      </c>
      <c r="C4" s="107" t="s">
        <v>20</v>
      </c>
      <c r="D4" s="107" t="s">
        <v>21</v>
      </c>
      <c r="E4" s="107" t="s">
        <v>105</v>
      </c>
      <c r="F4" s="107" t="s">
        <v>104</v>
      </c>
      <c r="G4" s="129" t="s">
        <v>31</v>
      </c>
      <c r="H4" s="107" t="s">
        <v>130</v>
      </c>
      <c r="I4" s="117" t="s">
        <v>1</v>
      </c>
      <c r="J4" s="107" t="s">
        <v>15</v>
      </c>
      <c r="K4" s="107" t="s">
        <v>4</v>
      </c>
      <c r="L4" s="9" t="s">
        <v>22</v>
      </c>
      <c r="M4" s="9" t="s">
        <v>23</v>
      </c>
      <c r="N4" s="9" t="s">
        <v>27</v>
      </c>
      <c r="O4" s="9" t="s">
        <v>33</v>
      </c>
    </row>
    <row r="5" spans="1:15" ht="31.5">
      <c r="A5" s="119"/>
      <c r="B5" s="112"/>
      <c r="C5" s="113" t="s">
        <v>2</v>
      </c>
      <c r="D5" s="113" t="s">
        <v>2</v>
      </c>
      <c r="E5" s="113"/>
      <c r="F5" s="113" t="s">
        <v>2</v>
      </c>
      <c r="G5" s="130"/>
      <c r="H5" s="113" t="s">
        <v>2</v>
      </c>
      <c r="I5" s="114" t="s">
        <v>3</v>
      </c>
      <c r="J5" s="114"/>
      <c r="K5" s="113"/>
      <c r="L5" s="10"/>
      <c r="M5" s="10"/>
      <c r="N5" s="10"/>
      <c r="O5" s="10"/>
    </row>
    <row r="6" spans="1:15" ht="19.5" customHeight="1" thickBot="1">
      <c r="A6" s="119"/>
      <c r="B6" s="112"/>
      <c r="C6" s="113">
        <v>2020</v>
      </c>
      <c r="D6" s="113">
        <v>2020</v>
      </c>
      <c r="E6" s="113"/>
      <c r="F6" s="113">
        <v>2020</v>
      </c>
      <c r="G6" s="131"/>
      <c r="H6" s="113">
        <v>2020</v>
      </c>
      <c r="I6" s="114"/>
      <c r="J6" s="114"/>
      <c r="K6" s="113"/>
      <c r="L6" s="11"/>
      <c r="M6" s="11"/>
      <c r="N6" s="11"/>
      <c r="O6" s="11"/>
    </row>
    <row r="7" spans="1:15" s="78" customFormat="1" ht="18.75" customHeight="1">
      <c r="A7" s="135" t="s">
        <v>11</v>
      </c>
      <c r="B7" s="132">
        <v>0.3575</v>
      </c>
      <c r="C7" s="151">
        <v>0.37</v>
      </c>
      <c r="D7" s="170">
        <v>0.36</v>
      </c>
      <c r="E7" s="126">
        <v>0.37</v>
      </c>
      <c r="F7" s="126">
        <v>0.36</v>
      </c>
      <c r="G7" s="151">
        <v>0.42</v>
      </c>
      <c r="H7" s="137">
        <v>0.35</v>
      </c>
      <c r="I7" s="140" t="s">
        <v>5</v>
      </c>
      <c r="J7" s="140" t="s">
        <v>109</v>
      </c>
      <c r="K7" s="176" t="s">
        <v>128</v>
      </c>
      <c r="L7" s="181" t="s">
        <v>16</v>
      </c>
      <c r="M7" s="181"/>
      <c r="N7" s="181"/>
      <c r="O7" s="166" t="s">
        <v>34</v>
      </c>
    </row>
    <row r="8" spans="1:15" s="78" customFormat="1" ht="48.75" customHeight="1">
      <c r="A8" s="157"/>
      <c r="B8" s="136"/>
      <c r="C8" s="152"/>
      <c r="D8" s="171"/>
      <c r="E8" s="127"/>
      <c r="F8" s="127"/>
      <c r="G8" s="152"/>
      <c r="H8" s="138"/>
      <c r="I8" s="149"/>
      <c r="J8" s="149"/>
      <c r="K8" s="177"/>
      <c r="L8" s="182"/>
      <c r="M8" s="182"/>
      <c r="N8" s="182"/>
      <c r="O8" s="179"/>
    </row>
    <row r="9" spans="1:15" s="78" customFormat="1" ht="36.75" customHeight="1" thickBot="1">
      <c r="A9" s="158"/>
      <c r="B9" s="141"/>
      <c r="C9" s="153"/>
      <c r="D9" s="172"/>
      <c r="E9" s="148"/>
      <c r="F9" s="148"/>
      <c r="G9" s="153"/>
      <c r="H9" s="139"/>
      <c r="I9" s="150"/>
      <c r="J9" s="150"/>
      <c r="K9" s="178"/>
      <c r="L9" s="183"/>
      <c r="M9" s="183"/>
      <c r="N9" s="183"/>
      <c r="O9" s="180"/>
    </row>
    <row r="10" spans="1:15" s="78" customFormat="1" ht="9.75" customHeight="1">
      <c r="A10" s="151" t="s">
        <v>8</v>
      </c>
      <c r="B10" s="132">
        <v>0.2919</v>
      </c>
      <c r="C10" s="132">
        <v>0.24</v>
      </c>
      <c r="D10" s="145">
        <v>0.29</v>
      </c>
      <c r="E10" s="126">
        <v>0.26</v>
      </c>
      <c r="F10" s="126">
        <v>0.25</v>
      </c>
      <c r="G10" s="132">
        <v>0.41</v>
      </c>
      <c r="H10" s="137">
        <v>0.25</v>
      </c>
      <c r="I10" s="140" t="s">
        <v>6</v>
      </c>
      <c r="J10" s="140" t="s">
        <v>108</v>
      </c>
      <c r="K10" s="151" t="s">
        <v>24</v>
      </c>
      <c r="L10" s="167" t="s">
        <v>24</v>
      </c>
      <c r="M10" s="167"/>
      <c r="N10" s="167"/>
      <c r="O10" s="167" t="s">
        <v>35</v>
      </c>
    </row>
    <row r="11" spans="1:15" s="78" customFormat="1" ht="53.25" customHeight="1">
      <c r="A11" s="136"/>
      <c r="B11" s="136"/>
      <c r="C11" s="154"/>
      <c r="D11" s="146"/>
      <c r="E11" s="127"/>
      <c r="F11" s="127"/>
      <c r="G11" s="154"/>
      <c r="H11" s="138"/>
      <c r="I11" s="136"/>
      <c r="J11" s="136"/>
      <c r="K11" s="152"/>
      <c r="L11" s="168"/>
      <c r="M11" s="168"/>
      <c r="N11" s="168"/>
      <c r="O11" s="168"/>
    </row>
    <row r="12" spans="1:15" s="78" customFormat="1" ht="10.5" customHeight="1" thickBot="1">
      <c r="A12" s="141"/>
      <c r="B12" s="141"/>
      <c r="C12" s="155"/>
      <c r="D12" s="147"/>
      <c r="E12" s="148"/>
      <c r="F12" s="148"/>
      <c r="G12" s="155"/>
      <c r="H12" s="139"/>
      <c r="I12" s="141"/>
      <c r="J12" s="141"/>
      <c r="K12" s="153"/>
      <c r="L12" s="169"/>
      <c r="M12" s="169"/>
      <c r="N12" s="169"/>
      <c r="O12" s="169"/>
    </row>
    <row r="13" spans="1:15" s="78" customFormat="1" ht="18.75" customHeight="1">
      <c r="A13" s="135" t="s">
        <v>12</v>
      </c>
      <c r="B13" s="132">
        <f>22.83%+2.71%</f>
        <v>0.25539999999999996</v>
      </c>
      <c r="C13" s="132">
        <v>0.26</v>
      </c>
      <c r="D13" s="145">
        <v>0.27</v>
      </c>
      <c r="E13" s="126">
        <v>0.31</v>
      </c>
      <c r="F13" s="126">
        <v>0.29</v>
      </c>
      <c r="G13" s="132">
        <v>0.11</v>
      </c>
      <c r="H13" s="137">
        <v>0.28</v>
      </c>
      <c r="I13" s="140" t="s">
        <v>5</v>
      </c>
      <c r="J13" s="140" t="s">
        <v>110</v>
      </c>
      <c r="K13" s="135" t="s">
        <v>19</v>
      </c>
      <c r="L13" s="166" t="s">
        <v>19</v>
      </c>
      <c r="M13" s="166"/>
      <c r="N13" s="166"/>
      <c r="O13" s="166" t="s">
        <v>36</v>
      </c>
    </row>
    <row r="14" spans="1:15" s="78" customFormat="1" ht="38.25" customHeight="1">
      <c r="A14" s="136"/>
      <c r="B14" s="136"/>
      <c r="C14" s="154"/>
      <c r="D14" s="146"/>
      <c r="E14" s="127"/>
      <c r="F14" s="127"/>
      <c r="G14" s="154"/>
      <c r="H14" s="138"/>
      <c r="I14" s="136"/>
      <c r="J14" s="136"/>
      <c r="K14" s="136"/>
      <c r="L14" s="164"/>
      <c r="M14" s="164"/>
      <c r="N14" s="164"/>
      <c r="O14" s="164"/>
    </row>
    <row r="15" spans="1:15" s="78" customFormat="1" ht="15" customHeight="1" thickBot="1">
      <c r="A15" s="141"/>
      <c r="B15" s="141"/>
      <c r="C15" s="155"/>
      <c r="D15" s="147"/>
      <c r="E15" s="148"/>
      <c r="F15" s="148"/>
      <c r="G15" s="155"/>
      <c r="H15" s="139"/>
      <c r="I15" s="141"/>
      <c r="J15" s="141"/>
      <c r="K15" s="141"/>
      <c r="L15" s="165"/>
      <c r="M15" s="165"/>
      <c r="N15" s="165"/>
      <c r="O15" s="165"/>
    </row>
    <row r="16" spans="1:15" s="78" customFormat="1" ht="12.75" customHeight="1">
      <c r="A16" s="135" t="s">
        <v>13</v>
      </c>
      <c r="B16" s="132">
        <f>7.34%+0.88%</f>
        <v>0.0822</v>
      </c>
      <c r="C16" s="162">
        <v>0.08</v>
      </c>
      <c r="D16" s="173">
        <v>0.06</v>
      </c>
      <c r="E16" s="120"/>
      <c r="F16" s="120"/>
      <c r="G16" s="132" t="s">
        <v>32</v>
      </c>
      <c r="H16" s="142">
        <v>0.09</v>
      </c>
      <c r="I16" s="140" t="s">
        <v>6</v>
      </c>
      <c r="J16" s="140" t="s">
        <v>111</v>
      </c>
      <c r="K16" s="135" t="s">
        <v>77</v>
      </c>
      <c r="L16" s="163" t="s">
        <v>25</v>
      </c>
      <c r="M16" s="163"/>
      <c r="N16" s="163"/>
      <c r="O16" s="163" t="s">
        <v>25</v>
      </c>
    </row>
    <row r="17" spans="1:15" s="78" customFormat="1" ht="15">
      <c r="A17" s="136"/>
      <c r="B17" s="154"/>
      <c r="C17" s="133"/>
      <c r="D17" s="174"/>
      <c r="E17" s="121"/>
      <c r="F17" s="121"/>
      <c r="G17" s="133"/>
      <c r="H17" s="143"/>
      <c r="I17" s="136"/>
      <c r="J17" s="136"/>
      <c r="K17" s="136"/>
      <c r="L17" s="164"/>
      <c r="M17" s="164"/>
      <c r="N17" s="164"/>
      <c r="O17" s="164"/>
    </row>
    <row r="18" spans="1:15" s="78" customFormat="1" ht="135.75" customHeight="1" thickBot="1">
      <c r="A18" s="141"/>
      <c r="B18" s="155"/>
      <c r="C18" s="134"/>
      <c r="D18" s="175"/>
      <c r="E18" s="122">
        <v>0</v>
      </c>
      <c r="F18" s="122">
        <v>0.05</v>
      </c>
      <c r="G18" s="134"/>
      <c r="H18" s="144"/>
      <c r="I18" s="141"/>
      <c r="J18" s="141"/>
      <c r="K18" s="141"/>
      <c r="L18" s="165"/>
      <c r="M18" s="165"/>
      <c r="N18" s="165"/>
      <c r="O18" s="165"/>
    </row>
    <row r="19" spans="1:15" s="78" customFormat="1" ht="12.75" customHeight="1">
      <c r="A19" s="135" t="s">
        <v>9</v>
      </c>
      <c r="B19" s="132">
        <v>0.0505</v>
      </c>
      <c r="C19" s="132">
        <v>0.05</v>
      </c>
      <c r="D19" s="145">
        <v>0.02</v>
      </c>
      <c r="E19" s="126">
        <v>0.06</v>
      </c>
      <c r="F19" s="126">
        <v>0.05</v>
      </c>
      <c r="G19" s="132">
        <v>0.07</v>
      </c>
      <c r="H19" s="137">
        <v>0.03</v>
      </c>
      <c r="I19" s="140" t="s">
        <v>6</v>
      </c>
      <c r="J19" s="140" t="s">
        <v>98</v>
      </c>
      <c r="K19" s="135" t="s">
        <v>14</v>
      </c>
      <c r="L19" s="166" t="s">
        <v>14</v>
      </c>
      <c r="M19" s="166"/>
      <c r="N19" s="166"/>
      <c r="O19" s="166" t="s">
        <v>37</v>
      </c>
    </row>
    <row r="20" spans="1:15" s="78" customFormat="1" ht="12.75">
      <c r="A20" s="136"/>
      <c r="B20" s="136"/>
      <c r="C20" s="154"/>
      <c r="D20" s="146"/>
      <c r="E20" s="127"/>
      <c r="F20" s="127"/>
      <c r="G20" s="154"/>
      <c r="H20" s="138"/>
      <c r="I20" s="136"/>
      <c r="J20" s="136"/>
      <c r="K20" s="136"/>
      <c r="L20" s="164"/>
      <c r="M20" s="164"/>
      <c r="N20" s="164"/>
      <c r="O20" s="164"/>
    </row>
    <row r="21" spans="1:15" s="78" customFormat="1" ht="13.5" thickBot="1">
      <c r="A21" s="136"/>
      <c r="B21" s="136"/>
      <c r="C21" s="155"/>
      <c r="D21" s="147"/>
      <c r="E21" s="127"/>
      <c r="F21" s="127"/>
      <c r="G21" s="155"/>
      <c r="H21" s="138"/>
      <c r="I21" s="136"/>
      <c r="J21" s="136"/>
      <c r="K21" s="136"/>
      <c r="L21" s="164"/>
      <c r="M21" s="164"/>
      <c r="N21" s="164"/>
      <c r="O21" s="164"/>
    </row>
    <row r="22" spans="1:15" s="78" customFormat="1" ht="12.75">
      <c r="A22" s="159" t="s">
        <v>7</v>
      </c>
      <c r="B22" s="156">
        <f>SUM(B7:B21)</f>
        <v>1.0374999999999999</v>
      </c>
      <c r="C22" s="132">
        <v>1</v>
      </c>
      <c r="D22" s="145">
        <f>SUM(D7:D21)</f>
        <v>1</v>
      </c>
      <c r="E22" s="126">
        <f>SUM(E7:E21)</f>
        <v>1</v>
      </c>
      <c r="F22" s="126">
        <f>SUM(F7:F21)</f>
        <v>1</v>
      </c>
      <c r="G22" s="132">
        <v>1.31</v>
      </c>
      <c r="H22" s="137">
        <f>SUM(H7:H21)</f>
        <v>1</v>
      </c>
      <c r="I22" s="135"/>
      <c r="J22" s="135"/>
      <c r="K22" s="135"/>
      <c r="L22" s="163"/>
      <c r="M22" s="163"/>
      <c r="N22" s="163"/>
      <c r="O22" s="163"/>
    </row>
    <row r="23" spans="1:15" s="78" customFormat="1" ht="12.75">
      <c r="A23" s="160"/>
      <c r="B23" s="154"/>
      <c r="C23" s="154"/>
      <c r="D23" s="146"/>
      <c r="E23" s="127"/>
      <c r="F23" s="127"/>
      <c r="G23" s="154"/>
      <c r="H23" s="138"/>
      <c r="I23" s="136"/>
      <c r="J23" s="136"/>
      <c r="K23" s="136"/>
      <c r="L23" s="164"/>
      <c r="M23" s="164"/>
      <c r="N23" s="164"/>
      <c r="O23" s="164"/>
    </row>
    <row r="24" spans="1:15" s="78" customFormat="1" ht="13.5" thickBot="1">
      <c r="A24" s="161"/>
      <c r="B24" s="155"/>
      <c r="C24" s="155"/>
      <c r="D24" s="147"/>
      <c r="E24" s="127"/>
      <c r="F24" s="127"/>
      <c r="G24" s="155"/>
      <c r="H24" s="138"/>
      <c r="I24" s="141"/>
      <c r="J24" s="141"/>
      <c r="K24" s="141"/>
      <c r="L24" s="165"/>
      <c r="M24" s="165"/>
      <c r="N24" s="165"/>
      <c r="O24" s="165"/>
    </row>
    <row r="25" spans="1:15" s="78" customFormat="1" ht="12.75" customHeight="1">
      <c r="A25" s="135" t="s">
        <v>129</v>
      </c>
      <c r="B25" s="132">
        <v>0.1705</v>
      </c>
      <c r="C25" s="132">
        <v>0.19</v>
      </c>
      <c r="D25" s="145">
        <v>0.15</v>
      </c>
      <c r="E25" s="126">
        <v>0.15</v>
      </c>
      <c r="F25" s="126">
        <v>0.15</v>
      </c>
      <c r="G25" s="132">
        <v>0.13</v>
      </c>
      <c r="H25" s="137">
        <v>0.15</v>
      </c>
      <c r="I25" s="140" t="s">
        <v>5</v>
      </c>
      <c r="J25" s="140" t="s">
        <v>107</v>
      </c>
      <c r="K25" s="135" t="s">
        <v>26</v>
      </c>
      <c r="L25" s="163" t="s">
        <v>26</v>
      </c>
      <c r="M25" s="163"/>
      <c r="N25" s="163"/>
      <c r="O25" s="163" t="s">
        <v>38</v>
      </c>
    </row>
    <row r="26" spans="1:15" s="78" customFormat="1" ht="12.75">
      <c r="A26" s="136"/>
      <c r="B26" s="136"/>
      <c r="C26" s="154"/>
      <c r="D26" s="146"/>
      <c r="E26" s="127"/>
      <c r="F26" s="127"/>
      <c r="G26" s="154"/>
      <c r="H26" s="138"/>
      <c r="I26" s="136"/>
      <c r="J26" s="136"/>
      <c r="K26" s="136"/>
      <c r="L26" s="164"/>
      <c r="M26" s="164"/>
      <c r="N26" s="164"/>
      <c r="O26" s="164"/>
    </row>
    <row r="27" spans="1:15" s="78" customFormat="1" ht="13.5" thickBot="1">
      <c r="A27" s="141"/>
      <c r="B27" s="141"/>
      <c r="C27" s="155"/>
      <c r="D27" s="147"/>
      <c r="E27" s="148"/>
      <c r="F27" s="148"/>
      <c r="G27" s="155"/>
      <c r="H27" s="139"/>
      <c r="I27" s="141"/>
      <c r="J27" s="141"/>
      <c r="K27" s="141"/>
      <c r="L27" s="165"/>
      <c r="M27" s="165"/>
      <c r="N27" s="165"/>
      <c r="O27" s="165"/>
    </row>
    <row r="28" spans="1:10" ht="12.75">
      <c r="A28" s="1"/>
      <c r="B28" s="2"/>
      <c r="C28" s="3"/>
      <c r="D28" s="3"/>
      <c r="E28" s="3"/>
      <c r="F28" s="4"/>
      <c r="G28" s="4"/>
      <c r="J28" s="79"/>
    </row>
    <row r="30" spans="1:2" ht="15">
      <c r="A30" s="123" t="s">
        <v>60</v>
      </c>
      <c r="B30" s="44"/>
    </row>
    <row r="31" spans="1:2" ht="20.25">
      <c r="A31" s="123" t="s">
        <v>61</v>
      </c>
      <c r="B31" s="124"/>
    </row>
    <row r="32" spans="1:2" ht="15">
      <c r="A32" s="123" t="s">
        <v>62</v>
      </c>
      <c r="B32" s="44"/>
    </row>
    <row r="33" spans="1:2" ht="15">
      <c r="A33" s="123" t="s">
        <v>63</v>
      </c>
      <c r="B33" s="44"/>
    </row>
    <row r="34" spans="1:2" ht="15">
      <c r="A34" s="123" t="s">
        <v>64</v>
      </c>
      <c r="B34" s="44"/>
    </row>
    <row r="35" spans="1:2" ht="15">
      <c r="A35" s="125" t="s">
        <v>65</v>
      </c>
      <c r="B35" s="44"/>
    </row>
    <row r="51" ht="12.75">
      <c r="H51" s="44"/>
    </row>
  </sheetData>
  <sheetProtection/>
  <mergeCells count="105">
    <mergeCell ref="L25:L27"/>
    <mergeCell ref="J7:J9"/>
    <mergeCell ref="J10:J12"/>
    <mergeCell ref="J13:J15"/>
    <mergeCell ref="J16:J18"/>
    <mergeCell ref="J19:J21"/>
    <mergeCell ref="J22:J24"/>
    <mergeCell ref="J25:J27"/>
    <mergeCell ref="L7:L9"/>
    <mergeCell ref="L10:L12"/>
    <mergeCell ref="N25:N27"/>
    <mergeCell ref="M7:M9"/>
    <mergeCell ref="M10:M12"/>
    <mergeCell ref="M13:M15"/>
    <mergeCell ref="M16:M18"/>
    <mergeCell ref="M19:M21"/>
    <mergeCell ref="M22:M24"/>
    <mergeCell ref="M25:M27"/>
    <mergeCell ref="N7:N9"/>
    <mergeCell ref="N16:N18"/>
    <mergeCell ref="L13:L15"/>
    <mergeCell ref="L16:L18"/>
    <mergeCell ref="N22:N24"/>
    <mergeCell ref="L19:L21"/>
    <mergeCell ref="L22:L24"/>
    <mergeCell ref="O7:O9"/>
    <mergeCell ref="O10:O12"/>
    <mergeCell ref="O13:O15"/>
    <mergeCell ref="O16:O18"/>
    <mergeCell ref="O19:O21"/>
    <mergeCell ref="D7:D9"/>
    <mergeCell ref="D10:D12"/>
    <mergeCell ref="D13:D15"/>
    <mergeCell ref="D16:D18"/>
    <mergeCell ref="K7:K9"/>
    <mergeCell ref="K13:K15"/>
    <mergeCell ref="E7:E9"/>
    <mergeCell ref="E10:E12"/>
    <mergeCell ref="E13:E15"/>
    <mergeCell ref="O22:O24"/>
    <mergeCell ref="H19:H21"/>
    <mergeCell ref="K10:K12"/>
    <mergeCell ref="K16:K18"/>
    <mergeCell ref="F25:F27"/>
    <mergeCell ref="N19:N21"/>
    <mergeCell ref="O25:O27"/>
    <mergeCell ref="N10:N12"/>
    <mergeCell ref="N13:N15"/>
    <mergeCell ref="K25:K27"/>
    <mergeCell ref="A25:A27"/>
    <mergeCell ref="B25:B27"/>
    <mergeCell ref="C25:C27"/>
    <mergeCell ref="I16:I18"/>
    <mergeCell ref="I22:I24"/>
    <mergeCell ref="K22:K24"/>
    <mergeCell ref="A22:A24"/>
    <mergeCell ref="G22:G24"/>
    <mergeCell ref="G25:G27"/>
    <mergeCell ref="C16:C18"/>
    <mergeCell ref="A7:A9"/>
    <mergeCell ref="H7:H9"/>
    <mergeCell ref="H10:H12"/>
    <mergeCell ref="A16:A18"/>
    <mergeCell ref="B10:B12"/>
    <mergeCell ref="A13:A15"/>
    <mergeCell ref="B16:B18"/>
    <mergeCell ref="C7:C9"/>
    <mergeCell ref="C10:C12"/>
    <mergeCell ref="C13:C15"/>
    <mergeCell ref="A10:A12"/>
    <mergeCell ref="I10:I12"/>
    <mergeCell ref="A19:A21"/>
    <mergeCell ref="C19:C21"/>
    <mergeCell ref="B22:B24"/>
    <mergeCell ref="C22:C24"/>
    <mergeCell ref="G10:G12"/>
    <mergeCell ref="G13:G15"/>
    <mergeCell ref="G19:G21"/>
    <mergeCell ref="D19:D21"/>
    <mergeCell ref="B7:B9"/>
    <mergeCell ref="H22:H24"/>
    <mergeCell ref="I7:I9"/>
    <mergeCell ref="G7:G9"/>
    <mergeCell ref="F7:F9"/>
    <mergeCell ref="F10:F12"/>
    <mergeCell ref="F13:F15"/>
    <mergeCell ref="B19:B21"/>
    <mergeCell ref="B13:B15"/>
    <mergeCell ref="F19:F21"/>
    <mergeCell ref="F22:F24"/>
    <mergeCell ref="D25:D27"/>
    <mergeCell ref="I25:I27"/>
    <mergeCell ref="H25:H27"/>
    <mergeCell ref="D22:D24"/>
    <mergeCell ref="E25:E27"/>
    <mergeCell ref="E19:E21"/>
    <mergeCell ref="E22:E24"/>
    <mergeCell ref="B2:K2"/>
    <mergeCell ref="G4:G6"/>
    <mergeCell ref="G16:G18"/>
    <mergeCell ref="K19:K21"/>
    <mergeCell ref="H13:H15"/>
    <mergeCell ref="I19:I21"/>
    <mergeCell ref="I13:I15"/>
    <mergeCell ref="H16:H18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4"/>
  <sheetViews>
    <sheetView rightToLeft="1" view="pageBreakPreview" zoomScale="80" zoomScaleSheetLayoutView="80" zoomScalePageLayoutView="0" workbookViewId="0" topLeftCell="A1">
      <pane xSplit="1" ySplit="6" topLeftCell="B7" activePane="bottomRight" state="frozen"/>
      <selection pane="topLeft" activeCell="A30" sqref="A30:A35"/>
      <selection pane="topRight" activeCell="A30" sqref="A30:A35"/>
      <selection pane="bottomLeft" activeCell="A30" sqref="A30:A35"/>
      <selection pane="bottomRight" activeCell="F7" sqref="F7:F9"/>
    </sheetView>
  </sheetViews>
  <sheetFormatPr defaultColWidth="9.140625" defaultRowHeight="12.75"/>
  <cols>
    <col min="1" max="1" width="33.7109375" style="0" customWidth="1"/>
    <col min="2" max="3" width="24.7109375" style="0" hidden="1" customWidth="1"/>
    <col min="4" max="4" width="31.00390625" style="0" hidden="1" customWidth="1"/>
    <col min="5" max="5" width="11.00390625" style="0" hidden="1" customWidth="1"/>
    <col min="6" max="6" width="33.140625" style="0" customWidth="1"/>
    <col min="7" max="7" width="35.00390625" style="0" customWidth="1"/>
    <col min="8" max="8" width="42.57421875" style="0" customWidth="1"/>
    <col min="9" max="9" width="48.7109375" style="0" customWidth="1"/>
    <col min="10" max="10" width="27.00390625" style="0" hidden="1" customWidth="1"/>
  </cols>
  <sheetData>
    <row r="2" spans="1:9" ht="23.25">
      <c r="A2" s="8">
        <v>2020</v>
      </c>
      <c r="B2" s="128" t="s">
        <v>131</v>
      </c>
      <c r="C2" s="128"/>
      <c r="D2" s="128"/>
      <c r="E2" s="128"/>
      <c r="F2" s="128"/>
      <c r="G2" s="128"/>
      <c r="H2" s="128"/>
      <c r="I2" s="128"/>
    </row>
    <row r="3" spans="1:6" ht="13.5" thickBot="1">
      <c r="A3" s="1"/>
      <c r="B3" s="2"/>
      <c r="C3" s="2"/>
      <c r="D3" s="2"/>
      <c r="E3" s="3"/>
      <c r="F3" s="3"/>
    </row>
    <row r="4" spans="1:10" ht="67.5" customHeight="1">
      <c r="A4" s="117" t="s">
        <v>0</v>
      </c>
      <c r="B4" s="118" t="s">
        <v>10</v>
      </c>
      <c r="C4" s="118" t="s">
        <v>10</v>
      </c>
      <c r="D4" s="118" t="s">
        <v>10</v>
      </c>
      <c r="E4" s="107" t="s">
        <v>28</v>
      </c>
      <c r="F4" s="107" t="s">
        <v>126</v>
      </c>
      <c r="G4" s="117" t="s">
        <v>1</v>
      </c>
      <c r="H4" s="107" t="s">
        <v>15</v>
      </c>
      <c r="I4" s="107" t="s">
        <v>4</v>
      </c>
      <c r="J4" s="12" t="s">
        <v>23</v>
      </c>
    </row>
    <row r="5" spans="1:10" ht="15.75">
      <c r="A5" s="119"/>
      <c r="B5" s="112" t="s">
        <v>123</v>
      </c>
      <c r="C5" s="112" t="s">
        <v>124</v>
      </c>
      <c r="D5" s="112" t="s">
        <v>125</v>
      </c>
      <c r="E5" s="113" t="s">
        <v>2</v>
      </c>
      <c r="F5" s="113" t="s">
        <v>2</v>
      </c>
      <c r="G5" s="114" t="s">
        <v>3</v>
      </c>
      <c r="H5" s="114"/>
      <c r="I5" s="113"/>
      <c r="J5" s="10"/>
    </row>
    <row r="6" spans="1:10" ht="19.5" customHeight="1" thickBot="1">
      <c r="A6" s="119"/>
      <c r="B6" s="112" t="s">
        <v>118</v>
      </c>
      <c r="C6" s="112" t="s">
        <v>118</v>
      </c>
      <c r="D6" s="112" t="s">
        <v>118</v>
      </c>
      <c r="E6" s="113">
        <v>2020</v>
      </c>
      <c r="F6" s="113">
        <v>2020</v>
      </c>
      <c r="G6" s="114"/>
      <c r="H6" s="114"/>
      <c r="I6" s="113"/>
      <c r="J6" s="11"/>
    </row>
    <row r="7" spans="1:10" ht="18.75" customHeight="1">
      <c r="A7" s="192" t="s">
        <v>11</v>
      </c>
      <c r="B7" s="137">
        <v>0.5543</v>
      </c>
      <c r="C7" s="137">
        <v>0.4555</v>
      </c>
      <c r="D7" s="137">
        <v>0.4937</v>
      </c>
      <c r="E7" s="186">
        <v>0.47</v>
      </c>
      <c r="F7" s="186">
        <v>0.5</v>
      </c>
      <c r="G7" s="189" t="s">
        <v>5</v>
      </c>
      <c r="H7" s="189" t="s">
        <v>112</v>
      </c>
      <c r="I7" s="194" t="s">
        <v>128</v>
      </c>
      <c r="J7" s="211" t="s">
        <v>16</v>
      </c>
    </row>
    <row r="8" spans="1:10" ht="48.75" customHeight="1">
      <c r="A8" s="214"/>
      <c r="B8" s="184"/>
      <c r="C8" s="184"/>
      <c r="D8" s="184"/>
      <c r="E8" s="187"/>
      <c r="F8" s="187"/>
      <c r="G8" s="190"/>
      <c r="H8" s="190"/>
      <c r="I8" s="195"/>
      <c r="J8" s="212"/>
    </row>
    <row r="9" spans="1:10" ht="36.75" customHeight="1" thickBot="1">
      <c r="A9" s="215"/>
      <c r="B9" s="185"/>
      <c r="C9" s="185"/>
      <c r="D9" s="185"/>
      <c r="E9" s="188"/>
      <c r="F9" s="188"/>
      <c r="G9" s="191"/>
      <c r="H9" s="191"/>
      <c r="I9" s="196"/>
      <c r="J9" s="213"/>
    </row>
    <row r="10" spans="1:10" ht="9.75" customHeight="1">
      <c r="A10" s="186" t="s">
        <v>8</v>
      </c>
      <c r="B10" s="137">
        <v>0.194</v>
      </c>
      <c r="C10" s="137">
        <v>0.2148</v>
      </c>
      <c r="D10" s="137">
        <v>0.1933</v>
      </c>
      <c r="E10" s="137">
        <v>0.21</v>
      </c>
      <c r="F10" s="137">
        <v>0.17</v>
      </c>
      <c r="G10" s="189" t="s">
        <v>6</v>
      </c>
      <c r="H10" s="189" t="s">
        <v>113</v>
      </c>
      <c r="I10" s="186" t="s">
        <v>24</v>
      </c>
      <c r="J10" s="208" t="s">
        <v>18</v>
      </c>
    </row>
    <row r="11" spans="1:10" ht="53.25" customHeight="1">
      <c r="A11" s="184"/>
      <c r="B11" s="184"/>
      <c r="C11" s="184"/>
      <c r="D11" s="184"/>
      <c r="E11" s="138"/>
      <c r="F11" s="138"/>
      <c r="G11" s="184"/>
      <c r="H11" s="184"/>
      <c r="I11" s="187"/>
      <c r="J11" s="209"/>
    </row>
    <row r="12" spans="1:10" ht="10.5" customHeight="1" thickBot="1">
      <c r="A12" s="185"/>
      <c r="B12" s="185"/>
      <c r="C12" s="185"/>
      <c r="D12" s="185"/>
      <c r="E12" s="139"/>
      <c r="F12" s="139"/>
      <c r="G12" s="185"/>
      <c r="H12" s="185"/>
      <c r="I12" s="188"/>
      <c r="J12" s="210"/>
    </row>
    <row r="13" spans="1:10" ht="18.75" customHeight="1">
      <c r="A13" s="192" t="s">
        <v>12</v>
      </c>
      <c r="B13" s="137">
        <v>0.1621</v>
      </c>
      <c r="C13" s="137">
        <f>25.07%+3.84%</f>
        <v>0.28909999999999997</v>
      </c>
      <c r="D13" s="137">
        <f>16.26%+10.59%</f>
        <v>0.2685</v>
      </c>
      <c r="E13" s="137">
        <v>0.27</v>
      </c>
      <c r="F13" s="137">
        <v>0.28</v>
      </c>
      <c r="G13" s="189" t="s">
        <v>5</v>
      </c>
      <c r="H13" s="189" t="s">
        <v>110</v>
      </c>
      <c r="I13" s="192" t="s">
        <v>19</v>
      </c>
      <c r="J13" s="197" t="s">
        <v>19</v>
      </c>
    </row>
    <row r="14" spans="1:10" ht="38.25" customHeight="1">
      <c r="A14" s="184"/>
      <c r="B14" s="184"/>
      <c r="C14" s="184"/>
      <c r="D14" s="184"/>
      <c r="E14" s="138"/>
      <c r="F14" s="138"/>
      <c r="G14" s="184"/>
      <c r="H14" s="184"/>
      <c r="I14" s="184"/>
      <c r="J14" s="198"/>
    </row>
    <row r="15" spans="1:10" ht="15" customHeight="1" thickBot="1">
      <c r="A15" s="185"/>
      <c r="B15" s="185"/>
      <c r="C15" s="185"/>
      <c r="D15" s="185"/>
      <c r="E15" s="139"/>
      <c r="F15" s="139"/>
      <c r="G15" s="185"/>
      <c r="H15" s="185"/>
      <c r="I15" s="185"/>
      <c r="J15" s="199"/>
    </row>
    <row r="16" spans="1:10" ht="12.75" customHeight="1">
      <c r="A16" s="192" t="s">
        <v>13</v>
      </c>
      <c r="B16" s="137">
        <v>0.0005</v>
      </c>
      <c r="C16" s="137">
        <v>0.0023</v>
      </c>
      <c r="D16" s="137">
        <v>0.0003</v>
      </c>
      <c r="E16" s="142">
        <v>0.01</v>
      </c>
      <c r="F16" s="142">
        <v>0.02</v>
      </c>
      <c r="G16" s="189" t="s">
        <v>6</v>
      </c>
      <c r="H16" s="189" t="s">
        <v>114</v>
      </c>
      <c r="I16" s="192" t="s">
        <v>77</v>
      </c>
      <c r="J16" s="207" t="s">
        <v>17</v>
      </c>
    </row>
    <row r="17" spans="1:10" ht="12.75">
      <c r="A17" s="184"/>
      <c r="B17" s="184"/>
      <c r="C17" s="184"/>
      <c r="D17" s="138"/>
      <c r="E17" s="143"/>
      <c r="F17" s="143"/>
      <c r="G17" s="184"/>
      <c r="H17" s="184"/>
      <c r="I17" s="184"/>
      <c r="J17" s="198"/>
    </row>
    <row r="18" spans="1:10" ht="32.25" customHeight="1" thickBot="1">
      <c r="A18" s="185"/>
      <c r="B18" s="185"/>
      <c r="C18" s="185"/>
      <c r="D18" s="139"/>
      <c r="E18" s="144"/>
      <c r="F18" s="144"/>
      <c r="G18" s="185"/>
      <c r="H18" s="185"/>
      <c r="I18" s="185"/>
      <c r="J18" s="199"/>
    </row>
    <row r="19" spans="1:10" ht="12.75" customHeight="1">
      <c r="A19" s="192" t="s">
        <v>9</v>
      </c>
      <c r="B19" s="137">
        <v>0.0891</v>
      </c>
      <c r="C19" s="137">
        <v>0.0383</v>
      </c>
      <c r="D19" s="137">
        <v>0.0442</v>
      </c>
      <c r="E19" s="137">
        <v>0.04</v>
      </c>
      <c r="F19" s="137">
        <v>0.03</v>
      </c>
      <c r="G19" s="189" t="s">
        <v>6</v>
      </c>
      <c r="H19" s="189" t="s">
        <v>98</v>
      </c>
      <c r="I19" s="192" t="s">
        <v>14</v>
      </c>
      <c r="J19" s="197" t="s">
        <v>14</v>
      </c>
    </row>
    <row r="20" spans="1:10" ht="12.75">
      <c r="A20" s="184"/>
      <c r="B20" s="184"/>
      <c r="C20" s="184"/>
      <c r="D20" s="184"/>
      <c r="E20" s="138"/>
      <c r="F20" s="138"/>
      <c r="G20" s="184"/>
      <c r="H20" s="184"/>
      <c r="I20" s="184"/>
      <c r="J20" s="198"/>
    </row>
    <row r="21" spans="1:10" ht="13.5" thickBot="1">
      <c r="A21" s="184"/>
      <c r="B21" s="184"/>
      <c r="C21" s="184"/>
      <c r="D21" s="184"/>
      <c r="E21" s="139"/>
      <c r="F21" s="139"/>
      <c r="G21" s="184"/>
      <c r="H21" s="184"/>
      <c r="I21" s="184"/>
      <c r="J21" s="198"/>
    </row>
    <row r="22" spans="1:10" ht="12.75">
      <c r="A22" s="200" t="s">
        <v>7</v>
      </c>
      <c r="B22" s="193">
        <v>0.9999999999999999</v>
      </c>
      <c r="C22" s="203">
        <f>SUM(C7:C21)</f>
        <v>1</v>
      </c>
      <c r="D22" s="193">
        <f>SUM(D7:D21)</f>
        <v>1</v>
      </c>
      <c r="E22" s="137">
        <f>SUM(E7:E21)</f>
        <v>1</v>
      </c>
      <c r="F22" s="137">
        <f>SUM(F7:F21)</f>
        <v>1</v>
      </c>
      <c r="G22" s="192"/>
      <c r="H22" s="192"/>
      <c r="I22" s="192"/>
      <c r="J22" s="207"/>
    </row>
    <row r="23" spans="1:10" ht="12.75">
      <c r="A23" s="201"/>
      <c r="B23" s="187"/>
      <c r="C23" s="138"/>
      <c r="D23" s="187"/>
      <c r="E23" s="138"/>
      <c r="F23" s="138"/>
      <c r="G23" s="184"/>
      <c r="H23" s="184"/>
      <c r="I23" s="184"/>
      <c r="J23" s="198"/>
    </row>
    <row r="24" spans="1:10" ht="13.5" thickBot="1">
      <c r="A24" s="202"/>
      <c r="B24" s="188"/>
      <c r="C24" s="139"/>
      <c r="D24" s="188"/>
      <c r="E24" s="139"/>
      <c r="F24" s="139"/>
      <c r="G24" s="185"/>
      <c r="H24" s="185"/>
      <c r="I24" s="185"/>
      <c r="J24" s="199"/>
    </row>
    <row r="25" spans="1:10" ht="12.75" customHeight="1">
      <c r="A25" s="192" t="s">
        <v>129</v>
      </c>
      <c r="B25" s="137">
        <v>0.2116</v>
      </c>
      <c r="C25" s="137">
        <v>0.1868</v>
      </c>
      <c r="D25" s="137">
        <v>0.2077</v>
      </c>
      <c r="E25" s="137"/>
      <c r="F25" s="137">
        <v>0.15</v>
      </c>
      <c r="G25" s="189" t="s">
        <v>5</v>
      </c>
      <c r="H25" s="189" t="s">
        <v>107</v>
      </c>
      <c r="I25" s="192" t="s">
        <v>26</v>
      </c>
      <c r="J25" s="204"/>
    </row>
    <row r="26" spans="1:10" ht="12.75">
      <c r="A26" s="184"/>
      <c r="B26" s="184"/>
      <c r="C26" s="184"/>
      <c r="D26" s="184"/>
      <c r="E26" s="138"/>
      <c r="F26" s="138"/>
      <c r="G26" s="184"/>
      <c r="H26" s="184"/>
      <c r="I26" s="184"/>
      <c r="J26" s="205"/>
    </row>
    <row r="27" spans="1:10" ht="13.5" thickBot="1">
      <c r="A27" s="185"/>
      <c r="B27" s="185"/>
      <c r="C27" s="185"/>
      <c r="D27" s="185"/>
      <c r="E27" s="139"/>
      <c r="F27" s="139"/>
      <c r="G27" s="185"/>
      <c r="H27" s="185"/>
      <c r="I27" s="185"/>
      <c r="J27" s="206"/>
    </row>
    <row r="28" spans="1:6" ht="12.75">
      <c r="A28" s="1"/>
      <c r="B28" s="2"/>
      <c r="C28" s="2"/>
      <c r="D28" s="2"/>
      <c r="E28" s="3"/>
      <c r="F28" s="3"/>
    </row>
    <row r="29" ht="15">
      <c r="A29" s="123" t="s">
        <v>60</v>
      </c>
    </row>
    <row r="30" ht="15">
      <c r="A30" s="123" t="s">
        <v>61</v>
      </c>
    </row>
    <row r="31" spans="1:4" ht="20.25">
      <c r="A31" s="123" t="s">
        <v>62</v>
      </c>
      <c r="B31" s="7"/>
      <c r="C31" s="7"/>
      <c r="D31" s="7"/>
    </row>
    <row r="32" ht="15">
      <c r="A32" s="123" t="s">
        <v>63</v>
      </c>
    </row>
    <row r="33" ht="15">
      <c r="A33" s="123" t="s">
        <v>64</v>
      </c>
    </row>
    <row r="34" ht="15">
      <c r="A34" s="125" t="s">
        <v>65</v>
      </c>
    </row>
  </sheetData>
  <sheetProtection/>
  <mergeCells count="71">
    <mergeCell ref="J7:J9"/>
    <mergeCell ref="G10:G12"/>
    <mergeCell ref="H7:H9"/>
    <mergeCell ref="H10:H12"/>
    <mergeCell ref="A7:A9"/>
    <mergeCell ref="B7:B9"/>
    <mergeCell ref="E7:E9"/>
    <mergeCell ref="A10:A12"/>
    <mergeCell ref="B10:B12"/>
    <mergeCell ref="E10:E12"/>
    <mergeCell ref="H13:H15"/>
    <mergeCell ref="H16:H18"/>
    <mergeCell ref="F13:F15"/>
    <mergeCell ref="F16:F18"/>
    <mergeCell ref="I10:I12"/>
    <mergeCell ref="J10:J12"/>
    <mergeCell ref="G13:G15"/>
    <mergeCell ref="F10:F12"/>
    <mergeCell ref="D19:D21"/>
    <mergeCell ref="E19:E21"/>
    <mergeCell ref="C19:C21"/>
    <mergeCell ref="G16:G18"/>
    <mergeCell ref="A13:A15"/>
    <mergeCell ref="B13:B15"/>
    <mergeCell ref="E13:E15"/>
    <mergeCell ref="F19:F21"/>
    <mergeCell ref="F25:F27"/>
    <mergeCell ref="H25:H27"/>
    <mergeCell ref="D25:D27"/>
    <mergeCell ref="A19:A21"/>
    <mergeCell ref="B19:B21"/>
    <mergeCell ref="A16:A18"/>
    <mergeCell ref="B16:B18"/>
    <mergeCell ref="E16:E18"/>
    <mergeCell ref="C16:C18"/>
    <mergeCell ref="D16:D18"/>
    <mergeCell ref="J25:J27"/>
    <mergeCell ref="G22:G24"/>
    <mergeCell ref="I22:I24"/>
    <mergeCell ref="J22:J24"/>
    <mergeCell ref="G25:G27"/>
    <mergeCell ref="I25:I27"/>
    <mergeCell ref="A25:A27"/>
    <mergeCell ref="B25:B27"/>
    <mergeCell ref="E25:E27"/>
    <mergeCell ref="A22:A24"/>
    <mergeCell ref="C25:C27"/>
    <mergeCell ref="E22:E24"/>
    <mergeCell ref="C22:C24"/>
    <mergeCell ref="D22:D24"/>
    <mergeCell ref="B22:B24"/>
    <mergeCell ref="F22:F24"/>
    <mergeCell ref="J19:J21"/>
    <mergeCell ref="G19:G21"/>
    <mergeCell ref="I19:I21"/>
    <mergeCell ref="I13:I15"/>
    <mergeCell ref="J13:J15"/>
    <mergeCell ref="H19:H21"/>
    <mergeCell ref="H22:H24"/>
    <mergeCell ref="I16:I18"/>
    <mergeCell ref="J16:J18"/>
    <mergeCell ref="B2:I2"/>
    <mergeCell ref="C7:C9"/>
    <mergeCell ref="D7:D9"/>
    <mergeCell ref="C10:C12"/>
    <mergeCell ref="D10:D12"/>
    <mergeCell ref="C13:C15"/>
    <mergeCell ref="D13:D15"/>
    <mergeCell ref="F7:F9"/>
    <mergeCell ref="G7:G9"/>
    <mergeCell ref="I7:I9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60" r:id="rId1"/>
  <colBreaks count="1" manualBreakCount="1">
    <brk id="10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32"/>
  <sheetViews>
    <sheetView rightToLeft="1" zoomScalePageLayoutView="0" workbookViewId="0" topLeftCell="A1">
      <selection activeCell="C7" sqref="C7"/>
    </sheetView>
  </sheetViews>
  <sheetFormatPr defaultColWidth="9.140625" defaultRowHeight="12.75"/>
  <cols>
    <col min="2" max="2" width="35.57421875" style="0" customWidth="1"/>
    <col min="3" max="3" width="15.140625" style="0" bestFit="1" customWidth="1"/>
    <col min="4" max="5" width="20.8515625" style="0" customWidth="1"/>
    <col min="6" max="6" width="12.421875" style="0" customWidth="1"/>
    <col min="7" max="7" width="22.7109375" style="0" customWidth="1"/>
    <col min="8" max="8" width="26.57421875" style="0" bestFit="1" customWidth="1"/>
  </cols>
  <sheetData>
    <row r="1" spans="2:8" ht="15">
      <c r="B1" s="13"/>
      <c r="C1" s="14"/>
      <c r="D1" s="14" t="s">
        <v>39</v>
      </c>
      <c r="E1" s="14"/>
      <c r="F1" s="14"/>
      <c r="G1" s="13"/>
      <c r="H1" s="13"/>
    </row>
    <row r="2" spans="2:8" ht="15">
      <c r="B2" s="13"/>
      <c r="C2" s="14"/>
      <c r="D2" s="15" t="s">
        <v>40</v>
      </c>
      <c r="E2" s="15"/>
      <c r="F2" s="14"/>
      <c r="G2" s="13"/>
      <c r="H2" s="16" t="s">
        <v>41</v>
      </c>
    </row>
    <row r="3" spans="2:8" ht="25.5">
      <c r="B3" s="17" t="s">
        <v>0</v>
      </c>
      <c r="C3" s="18" t="s">
        <v>42</v>
      </c>
      <c r="D3" s="19" t="s">
        <v>43</v>
      </c>
      <c r="E3" s="20" t="s">
        <v>44</v>
      </c>
      <c r="F3" s="19" t="s">
        <v>45</v>
      </c>
      <c r="G3" s="19" t="s">
        <v>46</v>
      </c>
      <c r="H3" s="21" t="s">
        <v>4</v>
      </c>
    </row>
    <row r="4" spans="2:8" ht="28.5">
      <c r="B4" s="22" t="s">
        <v>47</v>
      </c>
      <c r="C4" s="23">
        <v>0.4803</v>
      </c>
      <c r="D4" s="24">
        <v>0.47</v>
      </c>
      <c r="E4" s="25">
        <v>0.5</v>
      </c>
      <c r="F4" s="26">
        <v>0.06</v>
      </c>
      <c r="G4" s="27" t="s">
        <v>48</v>
      </c>
      <c r="H4" s="28" t="s">
        <v>49</v>
      </c>
    </row>
    <row r="5" spans="2:8" ht="51">
      <c r="B5" s="22" t="s">
        <v>8</v>
      </c>
      <c r="C5" s="23">
        <v>0.1969</v>
      </c>
      <c r="D5" s="24">
        <v>0.18</v>
      </c>
      <c r="E5" s="25">
        <v>0.2</v>
      </c>
      <c r="F5" s="26">
        <v>0.05</v>
      </c>
      <c r="G5" s="27" t="s">
        <v>50</v>
      </c>
      <c r="H5" s="28" t="s">
        <v>35</v>
      </c>
    </row>
    <row r="6" spans="2:8" ht="57">
      <c r="B6" s="22" t="s">
        <v>51</v>
      </c>
      <c r="C6" s="23">
        <v>0.2677</v>
      </c>
      <c r="D6" s="24">
        <v>0.3</v>
      </c>
      <c r="E6" s="25">
        <v>0.24</v>
      </c>
      <c r="F6" s="26">
        <v>0.06</v>
      </c>
      <c r="G6" s="27" t="s">
        <v>52</v>
      </c>
      <c r="H6" s="28" t="s">
        <v>36</v>
      </c>
    </row>
    <row r="7" spans="2:8" ht="42.75">
      <c r="B7" s="29" t="s">
        <v>53</v>
      </c>
      <c r="C7" s="23">
        <v>0</v>
      </c>
      <c r="D7" s="24">
        <v>0.01</v>
      </c>
      <c r="E7" s="25">
        <v>0.01</v>
      </c>
      <c r="F7" s="26">
        <v>0.05</v>
      </c>
      <c r="G7" s="27" t="s">
        <v>54</v>
      </c>
      <c r="H7" s="26" t="s">
        <v>25</v>
      </c>
    </row>
    <row r="8" spans="2:8" ht="28.5">
      <c r="B8" s="29" t="s">
        <v>55</v>
      </c>
      <c r="C8" s="23">
        <v>0.055</v>
      </c>
      <c r="D8" s="24">
        <v>0.04</v>
      </c>
      <c r="E8" s="25">
        <v>0.05</v>
      </c>
      <c r="F8" s="26">
        <v>0.05</v>
      </c>
      <c r="G8" s="30" t="s">
        <v>56</v>
      </c>
      <c r="H8" s="24" t="s">
        <v>37</v>
      </c>
    </row>
    <row r="9" spans="2:8" ht="34.5" customHeight="1">
      <c r="B9" s="31" t="s">
        <v>7</v>
      </c>
      <c r="C9" s="32">
        <f>+C8+C7+C6+C5+C4</f>
        <v>0.9999</v>
      </c>
      <c r="D9" s="26">
        <f>SUM(D4:D8)</f>
        <v>1</v>
      </c>
      <c r="E9" s="33">
        <f>SUM(E4:E8)</f>
        <v>1</v>
      </c>
      <c r="F9" s="26"/>
      <c r="G9" s="26"/>
      <c r="H9" s="34"/>
    </row>
    <row r="10" spans="2:8" ht="28.5">
      <c r="B10" s="22" t="s">
        <v>57</v>
      </c>
      <c r="C10" s="35">
        <v>0.2183</v>
      </c>
      <c r="D10" s="24">
        <v>0.2</v>
      </c>
      <c r="E10" s="25">
        <v>0.2</v>
      </c>
      <c r="F10" s="26">
        <v>0.06</v>
      </c>
      <c r="G10" s="26" t="s">
        <v>58</v>
      </c>
      <c r="H10" s="24" t="s">
        <v>38</v>
      </c>
    </row>
    <row r="11" spans="2:8" ht="12.75">
      <c r="B11" s="36" t="s">
        <v>59</v>
      </c>
      <c r="C11" s="37"/>
      <c r="D11" s="3"/>
      <c r="E11" s="3"/>
      <c r="F11" s="3"/>
      <c r="G11" s="3"/>
      <c r="H11" s="4"/>
    </row>
    <row r="12" spans="3:8" ht="12.75">
      <c r="C12" s="37"/>
      <c r="D12" s="36"/>
      <c r="E12" s="36"/>
      <c r="F12" s="36"/>
      <c r="G12" s="36"/>
      <c r="H12" s="38"/>
    </row>
    <row r="13" spans="2:13" ht="15">
      <c r="B13" s="39" t="s">
        <v>60</v>
      </c>
      <c r="C13" s="40"/>
      <c r="D13" s="40"/>
      <c r="E13" s="40"/>
      <c r="F13" s="40"/>
      <c r="G13" s="40"/>
      <c r="H13" s="40"/>
      <c r="I13" s="41"/>
      <c r="J13" s="42"/>
      <c r="K13" s="42"/>
      <c r="L13" s="42"/>
      <c r="M13" s="42"/>
    </row>
    <row r="14" spans="2:13" ht="15">
      <c r="B14" s="39" t="s">
        <v>61</v>
      </c>
      <c r="C14" s="40"/>
      <c r="D14" s="40"/>
      <c r="E14" s="40"/>
      <c r="F14" s="40"/>
      <c r="G14" s="40"/>
      <c r="H14" s="40"/>
      <c r="I14" s="41"/>
      <c r="J14" s="42"/>
      <c r="K14" s="42"/>
      <c r="L14" s="42"/>
      <c r="M14" s="42"/>
    </row>
    <row r="15" spans="2:13" ht="15">
      <c r="B15" s="39" t="s">
        <v>62</v>
      </c>
      <c r="C15" s="40"/>
      <c r="D15" s="40"/>
      <c r="E15" s="40"/>
      <c r="F15" s="40"/>
      <c r="G15" s="40"/>
      <c r="H15" s="40"/>
      <c r="I15" s="41"/>
      <c r="J15" s="42"/>
      <c r="K15" s="42"/>
      <c r="L15" s="42"/>
      <c r="M15" s="42"/>
    </row>
    <row r="16" spans="2:13" ht="15">
      <c r="B16" s="39" t="s">
        <v>63</v>
      </c>
      <c r="C16" s="40"/>
      <c r="D16" s="40"/>
      <c r="E16" s="40"/>
      <c r="F16" s="40"/>
      <c r="G16" s="40"/>
      <c r="H16" s="40"/>
      <c r="I16" s="41"/>
      <c r="J16" s="42"/>
      <c r="K16" s="42"/>
      <c r="L16" s="42"/>
      <c r="M16" s="42"/>
    </row>
    <row r="17" spans="2:13" ht="15">
      <c r="B17" s="39" t="s">
        <v>64</v>
      </c>
      <c r="C17" s="40"/>
      <c r="D17" s="40"/>
      <c r="E17" s="40"/>
      <c r="F17" s="40"/>
      <c r="G17" s="40"/>
      <c r="H17" s="40"/>
      <c r="I17" s="41"/>
      <c r="J17" s="42"/>
      <c r="K17" s="42"/>
      <c r="L17" s="42"/>
      <c r="M17" s="42"/>
    </row>
    <row r="18" spans="2:13" ht="15">
      <c r="B18" s="39" t="s">
        <v>65</v>
      </c>
      <c r="C18" s="40"/>
      <c r="D18" s="40"/>
      <c r="E18" s="40"/>
      <c r="F18" s="40"/>
      <c r="G18" s="40"/>
      <c r="H18" s="40"/>
      <c r="I18" s="43"/>
      <c r="J18" s="44"/>
      <c r="K18" s="44"/>
      <c r="L18" s="44"/>
      <c r="M18" s="44"/>
    </row>
    <row r="19" spans="2:13" ht="12.75">
      <c r="B19" s="45"/>
      <c r="C19" s="45"/>
      <c r="D19" s="45"/>
      <c r="E19" s="45"/>
      <c r="F19" s="45"/>
      <c r="G19" s="45"/>
      <c r="H19" s="45"/>
      <c r="I19" s="44"/>
      <c r="J19" s="44"/>
      <c r="K19" s="44"/>
      <c r="L19" s="44"/>
      <c r="M19" s="44"/>
    </row>
    <row r="20" spans="2:8" ht="12.75">
      <c r="B20" s="45"/>
      <c r="C20" s="45"/>
      <c r="D20" s="45"/>
      <c r="E20" s="45"/>
      <c r="F20" s="45"/>
      <c r="G20" s="45"/>
      <c r="H20" s="45"/>
    </row>
    <row r="21" spans="2:8" ht="12.75">
      <c r="B21" s="45"/>
      <c r="C21" s="45"/>
      <c r="D21" s="45"/>
      <c r="E21" s="45"/>
      <c r="F21" s="45"/>
      <c r="G21" s="45"/>
      <c r="H21" s="45"/>
    </row>
    <row r="22" spans="2:8" ht="12.75">
      <c r="B22" s="45"/>
      <c r="C22" s="45"/>
      <c r="D22" s="45"/>
      <c r="E22" s="45"/>
      <c r="F22" s="45"/>
      <c r="G22" s="45"/>
      <c r="H22" s="45"/>
    </row>
    <row r="23" spans="2:8" ht="12.75">
      <c r="B23" s="45"/>
      <c r="C23" s="45"/>
      <c r="D23" s="45"/>
      <c r="E23" s="45"/>
      <c r="F23" s="45"/>
      <c r="G23" s="45"/>
      <c r="H23" s="45"/>
    </row>
    <row r="24" spans="2:8" ht="12.75">
      <c r="B24" s="45"/>
      <c r="C24" s="45"/>
      <c r="D24" s="45"/>
      <c r="E24" s="45"/>
      <c r="F24" s="45"/>
      <c r="G24" s="45"/>
      <c r="H24" s="45"/>
    </row>
    <row r="25" spans="2:8" ht="12.75">
      <c r="B25" s="45"/>
      <c r="C25" s="45"/>
      <c r="D25" s="45"/>
      <c r="E25" s="45"/>
      <c r="F25" s="45"/>
      <c r="G25" s="45"/>
      <c r="H25" s="45"/>
    </row>
    <row r="26" spans="2:8" ht="12.75">
      <c r="B26" s="45"/>
      <c r="C26" s="45"/>
      <c r="D26" s="45"/>
      <c r="E26" s="45"/>
      <c r="F26" s="45"/>
      <c r="G26" s="45"/>
      <c r="H26" s="45"/>
    </row>
    <row r="27" spans="2:8" ht="12.75">
      <c r="B27" s="45"/>
      <c r="C27" s="45"/>
      <c r="D27" s="45"/>
      <c r="E27" s="45"/>
      <c r="F27" s="45"/>
      <c r="G27" s="45"/>
      <c r="H27" s="45"/>
    </row>
    <row r="28" spans="2:8" ht="12.75">
      <c r="B28" s="45"/>
      <c r="C28" s="45"/>
      <c r="D28" s="45"/>
      <c r="E28" s="45"/>
      <c r="F28" s="45"/>
      <c r="G28" s="45"/>
      <c r="H28" s="45"/>
    </row>
    <row r="29" spans="2:8" ht="12.75">
      <c r="B29" s="45"/>
      <c r="C29" s="45"/>
      <c r="D29" s="45"/>
      <c r="E29" s="45"/>
      <c r="F29" s="45"/>
      <c r="G29" s="45"/>
      <c r="H29" s="45"/>
    </row>
    <row r="30" spans="2:8" ht="12.75">
      <c r="B30" s="45"/>
      <c r="C30" s="45"/>
      <c r="D30" s="45"/>
      <c r="E30" s="45"/>
      <c r="F30" s="45"/>
      <c r="G30" s="45"/>
      <c r="H30" s="45"/>
    </row>
    <row r="31" spans="2:8" ht="12.75">
      <c r="B31" s="45"/>
      <c r="C31" s="45"/>
      <c r="D31" s="45"/>
      <c r="E31" s="45"/>
      <c r="F31" s="45"/>
      <c r="G31" s="45"/>
      <c r="H31" s="45"/>
    </row>
    <row r="32" spans="2:8" ht="12.75">
      <c r="B32" s="36"/>
      <c r="C32" s="36"/>
      <c r="D32" s="36"/>
      <c r="E32" s="36"/>
      <c r="F32" s="36"/>
      <c r="G32" s="36"/>
      <c r="H32" s="3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4"/>
  <sheetViews>
    <sheetView rightToLeft="1" tabSelected="1" view="pageBreakPreview" zoomScale="80" zoomScaleSheetLayoutView="80" zoomScalePageLayoutView="0" workbookViewId="0" topLeftCell="A1">
      <pane xSplit="1" ySplit="6" topLeftCell="B13" activePane="bottomRight" state="frozen"/>
      <selection pane="topLeft" activeCell="A30" sqref="A30:A35"/>
      <selection pane="topRight" activeCell="A30" sqref="A30:A35"/>
      <selection pane="bottomLeft" activeCell="A30" sqref="A30:A35"/>
      <selection pane="bottomRight" activeCell="H25" sqref="H25:H27"/>
    </sheetView>
  </sheetViews>
  <sheetFormatPr defaultColWidth="9.140625" defaultRowHeight="12.75"/>
  <cols>
    <col min="1" max="1" width="35.8515625" style="0" customWidth="1"/>
    <col min="2" max="3" width="14.00390625" style="0" hidden="1" customWidth="1"/>
    <col min="4" max="4" width="12.7109375" style="0" hidden="1" customWidth="1"/>
    <col min="5" max="5" width="11.00390625" style="0" hidden="1" customWidth="1"/>
    <col min="6" max="6" width="45.28125" style="0" customWidth="1"/>
    <col min="7" max="7" width="41.00390625" style="0" customWidth="1"/>
    <col min="8" max="8" width="31.57421875" style="0" customWidth="1"/>
    <col min="9" max="9" width="26.140625" style="0" hidden="1" customWidth="1"/>
    <col min="10" max="10" width="38.00390625" style="0" customWidth="1"/>
  </cols>
  <sheetData>
    <row r="2" spans="1:10" ht="23.25">
      <c r="A2" s="8">
        <v>2020</v>
      </c>
      <c r="B2" s="5"/>
      <c r="C2" s="5"/>
      <c r="D2" s="5"/>
      <c r="E2" s="6"/>
      <c r="F2" s="128" t="s">
        <v>132</v>
      </c>
      <c r="G2" s="128"/>
      <c r="H2" s="128"/>
      <c r="I2" s="128"/>
      <c r="J2" s="128"/>
    </row>
    <row r="3" spans="1:6" ht="13.5" thickBot="1">
      <c r="A3" s="1"/>
      <c r="B3" s="2"/>
      <c r="C3" s="2"/>
      <c r="D3" s="2"/>
      <c r="E3" s="3"/>
      <c r="F3" s="3"/>
    </row>
    <row r="4" spans="1:10" ht="67.5" customHeight="1" thickTop="1">
      <c r="A4" s="104" t="s">
        <v>0</v>
      </c>
      <c r="B4" s="105" t="s">
        <v>10</v>
      </c>
      <c r="C4" s="105" t="s">
        <v>10</v>
      </c>
      <c r="D4" s="105" t="s">
        <v>10</v>
      </c>
      <c r="E4" s="106" t="s">
        <v>20</v>
      </c>
      <c r="F4" s="107" t="s">
        <v>127</v>
      </c>
      <c r="G4" s="108" t="s">
        <v>1</v>
      </c>
      <c r="H4" s="106" t="s">
        <v>15</v>
      </c>
      <c r="I4" s="109" t="s">
        <v>30</v>
      </c>
      <c r="J4" s="110" t="s">
        <v>4</v>
      </c>
    </row>
    <row r="5" spans="1:10" ht="15.75">
      <c r="A5" s="111"/>
      <c r="B5" s="112" t="s">
        <v>119</v>
      </c>
      <c r="C5" s="112" t="s">
        <v>121</v>
      </c>
      <c r="D5" s="112" t="s">
        <v>120</v>
      </c>
      <c r="E5" s="113" t="s">
        <v>2</v>
      </c>
      <c r="F5" s="113" t="s">
        <v>2</v>
      </c>
      <c r="G5" s="114" t="s">
        <v>3</v>
      </c>
      <c r="H5" s="114"/>
      <c r="I5" s="115"/>
      <c r="J5" s="116"/>
    </row>
    <row r="6" spans="1:10" ht="19.5" customHeight="1" thickBot="1">
      <c r="A6" s="111"/>
      <c r="B6" s="112" t="s">
        <v>118</v>
      </c>
      <c r="C6" s="112" t="s">
        <v>118</v>
      </c>
      <c r="D6" s="112" t="s">
        <v>118</v>
      </c>
      <c r="E6" s="113">
        <v>2020</v>
      </c>
      <c r="F6" s="113">
        <v>2020</v>
      </c>
      <c r="G6" s="114"/>
      <c r="H6" s="114"/>
      <c r="I6" s="115"/>
      <c r="J6" s="116"/>
    </row>
    <row r="7" spans="1:10" ht="18.75" customHeight="1">
      <c r="A7" s="221" t="s">
        <v>11</v>
      </c>
      <c r="B7" s="137">
        <v>0.204</v>
      </c>
      <c r="C7" s="137">
        <v>0.1952</v>
      </c>
      <c r="D7" s="137">
        <v>0.19</v>
      </c>
      <c r="E7" s="186">
        <v>0.2</v>
      </c>
      <c r="F7" s="186">
        <v>0.2</v>
      </c>
      <c r="G7" s="189" t="s">
        <v>5</v>
      </c>
      <c r="H7" s="189" t="s">
        <v>58</v>
      </c>
      <c r="I7" s="217" t="s">
        <v>29</v>
      </c>
      <c r="J7" s="194" t="s">
        <v>128</v>
      </c>
    </row>
    <row r="8" spans="1:10" ht="48.75" customHeight="1">
      <c r="A8" s="231"/>
      <c r="B8" s="184"/>
      <c r="C8" s="184"/>
      <c r="D8" s="184"/>
      <c r="E8" s="187"/>
      <c r="F8" s="187"/>
      <c r="G8" s="190"/>
      <c r="H8" s="190"/>
      <c r="I8" s="218"/>
      <c r="J8" s="195"/>
    </row>
    <row r="9" spans="1:10" ht="36.75" customHeight="1" thickBot="1">
      <c r="A9" s="232"/>
      <c r="B9" s="185"/>
      <c r="C9" s="185"/>
      <c r="D9" s="185"/>
      <c r="E9" s="188"/>
      <c r="F9" s="188"/>
      <c r="G9" s="191"/>
      <c r="H9" s="191"/>
      <c r="I9" s="219"/>
      <c r="J9" s="196"/>
    </row>
    <row r="10" spans="1:10" ht="9.75" customHeight="1">
      <c r="A10" s="230" t="s">
        <v>8</v>
      </c>
      <c r="B10" s="137">
        <v>0.4575</v>
      </c>
      <c r="C10" s="137">
        <v>0.4436</v>
      </c>
      <c r="D10" s="137">
        <v>0.43</v>
      </c>
      <c r="E10" s="137">
        <v>0.41</v>
      </c>
      <c r="F10" s="137">
        <v>0.42</v>
      </c>
      <c r="G10" s="189" t="s">
        <v>6</v>
      </c>
      <c r="H10" s="189" t="s">
        <v>115</v>
      </c>
      <c r="I10" s="220" t="s">
        <v>24</v>
      </c>
      <c r="J10" s="186" t="s">
        <v>24</v>
      </c>
    </row>
    <row r="11" spans="1:10" ht="53.25" customHeight="1">
      <c r="A11" s="222"/>
      <c r="B11" s="184"/>
      <c r="C11" s="184"/>
      <c r="D11" s="184"/>
      <c r="E11" s="138"/>
      <c r="F11" s="138"/>
      <c r="G11" s="184"/>
      <c r="H11" s="184"/>
      <c r="I11" s="218"/>
      <c r="J11" s="187"/>
    </row>
    <row r="12" spans="1:10" ht="10.5" customHeight="1" thickBot="1">
      <c r="A12" s="229"/>
      <c r="B12" s="185"/>
      <c r="C12" s="185"/>
      <c r="D12" s="185"/>
      <c r="E12" s="139"/>
      <c r="F12" s="139"/>
      <c r="G12" s="185"/>
      <c r="H12" s="185"/>
      <c r="I12" s="219"/>
      <c r="J12" s="188"/>
    </row>
    <row r="13" spans="1:10" ht="18.75" customHeight="1">
      <c r="A13" s="221" t="s">
        <v>12</v>
      </c>
      <c r="B13" s="137">
        <v>0.3153</v>
      </c>
      <c r="C13" s="137">
        <f>25.51%+5.5%</f>
        <v>0.3101</v>
      </c>
      <c r="D13" s="137">
        <v>0.34</v>
      </c>
      <c r="E13" s="137">
        <v>0.32</v>
      </c>
      <c r="F13" s="137">
        <v>0.31</v>
      </c>
      <c r="G13" s="189" t="s">
        <v>5</v>
      </c>
      <c r="H13" s="189" t="s">
        <v>106</v>
      </c>
      <c r="I13" s="217" t="s">
        <v>19</v>
      </c>
      <c r="J13" s="192" t="s">
        <v>19</v>
      </c>
    </row>
    <row r="14" spans="1:10" ht="38.25" customHeight="1">
      <c r="A14" s="222"/>
      <c r="B14" s="184"/>
      <c r="C14" s="184"/>
      <c r="D14" s="184"/>
      <c r="E14" s="138"/>
      <c r="F14" s="138"/>
      <c r="G14" s="184"/>
      <c r="H14" s="184"/>
      <c r="I14" s="218"/>
      <c r="J14" s="184"/>
    </row>
    <row r="15" spans="1:10" ht="15" customHeight="1" thickBot="1">
      <c r="A15" s="229"/>
      <c r="B15" s="185"/>
      <c r="C15" s="185"/>
      <c r="D15" s="185"/>
      <c r="E15" s="139"/>
      <c r="F15" s="139"/>
      <c r="G15" s="185"/>
      <c r="H15" s="185"/>
      <c r="I15" s="219"/>
      <c r="J15" s="185"/>
    </row>
    <row r="16" spans="1:10" ht="12.75" customHeight="1">
      <c r="A16" s="221" t="s">
        <v>13</v>
      </c>
      <c r="B16" s="137">
        <v>-0.0001</v>
      </c>
      <c r="C16" s="137">
        <v>0.0002</v>
      </c>
      <c r="D16" s="137"/>
      <c r="E16" s="142">
        <v>0.02</v>
      </c>
      <c r="F16" s="142">
        <v>0.02</v>
      </c>
      <c r="G16" s="189" t="s">
        <v>6</v>
      </c>
      <c r="H16" s="189" t="s">
        <v>114</v>
      </c>
      <c r="I16" s="217" t="s">
        <v>25</v>
      </c>
      <c r="J16" s="192" t="s">
        <v>77</v>
      </c>
    </row>
    <row r="17" spans="1:10" ht="12.75">
      <c r="A17" s="222"/>
      <c r="B17" s="184"/>
      <c r="C17" s="184"/>
      <c r="D17" s="184">
        <v>0</v>
      </c>
      <c r="E17" s="143"/>
      <c r="F17" s="143"/>
      <c r="G17" s="184"/>
      <c r="H17" s="184"/>
      <c r="I17" s="218"/>
      <c r="J17" s="184"/>
    </row>
    <row r="18" spans="1:10" ht="32.25" customHeight="1" thickBot="1">
      <c r="A18" s="229"/>
      <c r="B18" s="185"/>
      <c r="C18" s="185"/>
      <c r="D18" s="185"/>
      <c r="E18" s="144"/>
      <c r="F18" s="144"/>
      <c r="G18" s="185"/>
      <c r="H18" s="185"/>
      <c r="I18" s="219"/>
      <c r="J18" s="185"/>
    </row>
    <row r="19" spans="1:10" ht="12.75" customHeight="1">
      <c r="A19" s="221" t="s">
        <v>9</v>
      </c>
      <c r="B19" s="137">
        <v>0.0233</v>
      </c>
      <c r="C19" s="137">
        <v>0.0509</v>
      </c>
      <c r="D19" s="137">
        <v>0.04</v>
      </c>
      <c r="E19" s="137">
        <v>0.05</v>
      </c>
      <c r="F19" s="137">
        <v>0.05</v>
      </c>
      <c r="G19" s="189" t="s">
        <v>6</v>
      </c>
      <c r="H19" s="189" t="s">
        <v>56</v>
      </c>
      <c r="I19" s="217" t="s">
        <v>14</v>
      </c>
      <c r="J19" s="192" t="s">
        <v>14</v>
      </c>
    </row>
    <row r="20" spans="1:10" ht="12.75">
      <c r="A20" s="222"/>
      <c r="B20" s="184"/>
      <c r="C20" s="184"/>
      <c r="D20" s="184"/>
      <c r="E20" s="138"/>
      <c r="F20" s="138"/>
      <c r="G20" s="184"/>
      <c r="H20" s="184"/>
      <c r="I20" s="218"/>
      <c r="J20" s="184"/>
    </row>
    <row r="21" spans="1:10" ht="13.5" thickBot="1">
      <c r="A21" s="222"/>
      <c r="B21" s="184"/>
      <c r="C21" s="184"/>
      <c r="D21" s="184"/>
      <c r="E21" s="139"/>
      <c r="F21" s="139"/>
      <c r="G21" s="184"/>
      <c r="H21" s="184"/>
      <c r="I21" s="218"/>
      <c r="J21" s="184"/>
    </row>
    <row r="22" spans="1:10" ht="12.75">
      <c r="A22" s="226" t="s">
        <v>7</v>
      </c>
      <c r="B22" s="193">
        <v>1</v>
      </c>
      <c r="C22" s="193">
        <f>SUM(C7:C21)</f>
        <v>1</v>
      </c>
      <c r="D22" s="193">
        <f>SUM(D7:D21)</f>
        <v>1</v>
      </c>
      <c r="E22" s="137">
        <f>SUM(E7:E21)</f>
        <v>1</v>
      </c>
      <c r="F22" s="137">
        <f>SUM(F7:F21)</f>
        <v>1</v>
      </c>
      <c r="G22" s="192"/>
      <c r="H22" s="192"/>
      <c r="I22" s="217"/>
      <c r="J22" s="192"/>
    </row>
    <row r="23" spans="1:10" ht="12.75">
      <c r="A23" s="227"/>
      <c r="B23" s="187"/>
      <c r="C23" s="187"/>
      <c r="D23" s="187"/>
      <c r="E23" s="138"/>
      <c r="F23" s="138"/>
      <c r="G23" s="184"/>
      <c r="H23" s="184"/>
      <c r="I23" s="218"/>
      <c r="J23" s="184"/>
    </row>
    <row r="24" spans="1:10" ht="13.5" thickBot="1">
      <c r="A24" s="228"/>
      <c r="B24" s="188"/>
      <c r="C24" s="188"/>
      <c r="D24" s="188"/>
      <c r="E24" s="139"/>
      <c r="F24" s="139"/>
      <c r="G24" s="185"/>
      <c r="H24" s="185"/>
      <c r="I24" s="219"/>
      <c r="J24" s="185"/>
    </row>
    <row r="25" spans="1:10" ht="12.75" customHeight="1">
      <c r="A25" s="221" t="s">
        <v>129</v>
      </c>
      <c r="B25" s="137">
        <v>0.1293</v>
      </c>
      <c r="C25" s="137">
        <v>0.1058</v>
      </c>
      <c r="D25" s="137">
        <v>0.13</v>
      </c>
      <c r="E25" s="137">
        <v>0.13</v>
      </c>
      <c r="F25" s="137">
        <v>0.12</v>
      </c>
      <c r="G25" s="189" t="s">
        <v>5</v>
      </c>
      <c r="H25" s="189" t="s">
        <v>116</v>
      </c>
      <c r="I25" s="217" t="s">
        <v>26</v>
      </c>
      <c r="J25" s="192" t="s">
        <v>26</v>
      </c>
    </row>
    <row r="26" spans="1:10" ht="12.75">
      <c r="A26" s="222"/>
      <c r="B26" s="184"/>
      <c r="C26" s="184"/>
      <c r="D26" s="184"/>
      <c r="E26" s="138"/>
      <c r="F26" s="138"/>
      <c r="G26" s="184"/>
      <c r="H26" s="184"/>
      <c r="I26" s="218"/>
      <c r="J26" s="184"/>
    </row>
    <row r="27" spans="1:10" ht="13.5" thickBot="1">
      <c r="A27" s="223"/>
      <c r="B27" s="216"/>
      <c r="C27" s="216"/>
      <c r="D27" s="216"/>
      <c r="E27" s="224"/>
      <c r="F27" s="224"/>
      <c r="G27" s="216"/>
      <c r="H27" s="216"/>
      <c r="I27" s="225"/>
      <c r="J27" s="185"/>
    </row>
    <row r="28" spans="1:8" ht="13.5" thickTop="1">
      <c r="A28" s="1"/>
      <c r="B28" s="2"/>
      <c r="C28" s="2"/>
      <c r="D28" s="3"/>
      <c r="E28" s="3"/>
      <c r="F28" s="3"/>
      <c r="H28" t="s">
        <v>117</v>
      </c>
    </row>
    <row r="29" ht="15">
      <c r="A29" s="123" t="s">
        <v>60</v>
      </c>
    </row>
    <row r="30" ht="15">
      <c r="A30" s="123" t="s">
        <v>61</v>
      </c>
    </row>
    <row r="31" spans="1:4" ht="20.25">
      <c r="A31" s="123" t="s">
        <v>62</v>
      </c>
      <c r="B31" s="7"/>
      <c r="C31" s="7"/>
      <c r="D31" s="7"/>
    </row>
    <row r="32" ht="15">
      <c r="A32" s="123" t="s">
        <v>63</v>
      </c>
    </row>
    <row r="33" ht="15">
      <c r="A33" s="123" t="s">
        <v>64</v>
      </c>
    </row>
    <row r="34" ht="15">
      <c r="A34" s="125" t="s">
        <v>65</v>
      </c>
    </row>
  </sheetData>
  <sheetProtection/>
  <mergeCells count="71">
    <mergeCell ref="H25:H27"/>
    <mergeCell ref="H7:H9"/>
    <mergeCell ref="H10:H12"/>
    <mergeCell ref="H13:H15"/>
    <mergeCell ref="H16:H18"/>
    <mergeCell ref="H19:H21"/>
    <mergeCell ref="H22:H24"/>
    <mergeCell ref="J10:J12"/>
    <mergeCell ref="G7:G9"/>
    <mergeCell ref="J7:J9"/>
    <mergeCell ref="A10:A12"/>
    <mergeCell ref="B10:B12"/>
    <mergeCell ref="D10:D12"/>
    <mergeCell ref="E10:E12"/>
    <mergeCell ref="A7:A9"/>
    <mergeCell ref="B7:B9"/>
    <mergeCell ref="D7:D9"/>
    <mergeCell ref="G16:G18"/>
    <mergeCell ref="A13:A15"/>
    <mergeCell ref="B13:B15"/>
    <mergeCell ref="D13:D15"/>
    <mergeCell ref="E13:E15"/>
    <mergeCell ref="G10:G12"/>
    <mergeCell ref="E16:E18"/>
    <mergeCell ref="F13:F15"/>
    <mergeCell ref="F16:F18"/>
    <mergeCell ref="E7:E9"/>
    <mergeCell ref="J16:J18"/>
    <mergeCell ref="A19:A21"/>
    <mergeCell ref="B19:B21"/>
    <mergeCell ref="D19:D21"/>
    <mergeCell ref="E19:E21"/>
    <mergeCell ref="G13:G15"/>
    <mergeCell ref="J13:J15"/>
    <mergeCell ref="A16:A18"/>
    <mergeCell ref="B16:B18"/>
    <mergeCell ref="G19:G21"/>
    <mergeCell ref="J19:J21"/>
    <mergeCell ref="A22:A24"/>
    <mergeCell ref="B22:B24"/>
    <mergeCell ref="D22:D24"/>
    <mergeCell ref="E22:E24"/>
    <mergeCell ref="C22:C24"/>
    <mergeCell ref="F19:F21"/>
    <mergeCell ref="F22:F24"/>
    <mergeCell ref="G25:G27"/>
    <mergeCell ref="J25:J27"/>
    <mergeCell ref="G22:G24"/>
    <mergeCell ref="J22:J24"/>
    <mergeCell ref="A25:A27"/>
    <mergeCell ref="B25:B27"/>
    <mergeCell ref="D25:D27"/>
    <mergeCell ref="E25:E27"/>
    <mergeCell ref="I25:I27"/>
    <mergeCell ref="F25:F27"/>
    <mergeCell ref="I7:I9"/>
    <mergeCell ref="I10:I12"/>
    <mergeCell ref="I13:I15"/>
    <mergeCell ref="I16:I18"/>
    <mergeCell ref="I19:I21"/>
    <mergeCell ref="I22:I24"/>
    <mergeCell ref="F2:J2"/>
    <mergeCell ref="C25:C27"/>
    <mergeCell ref="C7:C9"/>
    <mergeCell ref="C10:C12"/>
    <mergeCell ref="C13:C15"/>
    <mergeCell ref="C16:C18"/>
    <mergeCell ref="D16:D18"/>
    <mergeCell ref="C19:C21"/>
    <mergeCell ref="F7:F9"/>
    <mergeCell ref="F10:F12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60" r:id="rId1"/>
  <colBreaks count="1" manualBreakCount="1">
    <brk id="10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K18"/>
  <sheetViews>
    <sheetView rightToLeft="1" zoomScalePageLayoutView="0" workbookViewId="0" topLeftCell="A7">
      <selection activeCell="N8" sqref="N8"/>
    </sheetView>
  </sheetViews>
  <sheetFormatPr defaultColWidth="9.140625" defaultRowHeight="12.75"/>
  <cols>
    <col min="2" max="2" width="31.7109375" style="0" bestFit="1" customWidth="1"/>
    <col min="3" max="3" width="15.140625" style="0" bestFit="1" customWidth="1"/>
    <col min="4" max="5" width="19.00390625" style="0" customWidth="1"/>
    <col min="6" max="6" width="8.140625" style="0" customWidth="1"/>
    <col min="7" max="7" width="22.7109375" style="0" customWidth="1"/>
    <col min="8" max="8" width="21.421875" style="0" customWidth="1"/>
  </cols>
  <sheetData>
    <row r="1" spans="2:9" ht="15">
      <c r="B1" s="46"/>
      <c r="C1" s="47"/>
      <c r="D1" s="48" t="s">
        <v>66</v>
      </c>
      <c r="E1" s="48"/>
      <c r="F1" s="47"/>
      <c r="G1" s="47"/>
      <c r="H1" s="46"/>
      <c r="I1" s="49"/>
    </row>
    <row r="2" spans="2:9" ht="15">
      <c r="B2" s="46"/>
      <c r="C2" s="47"/>
      <c r="D2" s="50" t="s">
        <v>67</v>
      </c>
      <c r="E2" s="50"/>
      <c r="F2" s="50"/>
      <c r="G2" s="51"/>
      <c r="H2" s="46" t="s">
        <v>68</v>
      </c>
      <c r="I2" s="49"/>
    </row>
    <row r="3" spans="2:9" ht="14.25">
      <c r="B3" s="52"/>
      <c r="C3" s="53"/>
      <c r="D3" s="54"/>
      <c r="E3" s="54"/>
      <c r="F3" s="54"/>
      <c r="G3" s="54"/>
      <c r="H3" s="55"/>
      <c r="I3" s="49"/>
    </row>
    <row r="4" spans="2:8" s="45" customFormat="1" ht="28.5">
      <c r="B4" s="56" t="s">
        <v>0</v>
      </c>
      <c r="C4" s="57" t="s">
        <v>69</v>
      </c>
      <c r="D4" s="56" t="s">
        <v>43</v>
      </c>
      <c r="E4" s="58" t="s">
        <v>44</v>
      </c>
      <c r="F4" s="56" t="s">
        <v>45</v>
      </c>
      <c r="G4" s="56" t="s">
        <v>46</v>
      </c>
      <c r="H4" s="59" t="s">
        <v>4</v>
      </c>
    </row>
    <row r="5" spans="2:8" s="45" customFormat="1" ht="28.5">
      <c r="B5" s="57" t="s">
        <v>47</v>
      </c>
      <c r="C5" s="60">
        <v>0.1882</v>
      </c>
      <c r="D5" s="61">
        <v>0.18</v>
      </c>
      <c r="E5" s="62">
        <v>0.18</v>
      </c>
      <c r="F5" s="61">
        <v>0.06</v>
      </c>
      <c r="G5" s="61" t="s">
        <v>70</v>
      </c>
      <c r="H5" s="63" t="s">
        <v>71</v>
      </c>
    </row>
    <row r="6" spans="2:11" s="45" customFormat="1" ht="57">
      <c r="B6" s="57" t="s">
        <v>8</v>
      </c>
      <c r="C6" s="60">
        <v>0.4446</v>
      </c>
      <c r="D6" s="64">
        <v>0.42</v>
      </c>
      <c r="E6" s="65">
        <v>0.46</v>
      </c>
      <c r="F6" s="61">
        <v>0.05</v>
      </c>
      <c r="G6" s="64" t="s">
        <v>72</v>
      </c>
      <c r="H6" s="63" t="s">
        <v>35</v>
      </c>
      <c r="K6" s="66"/>
    </row>
    <row r="7" spans="2:8" s="45" customFormat="1" ht="57">
      <c r="B7" s="57" t="s">
        <v>51</v>
      </c>
      <c r="C7" s="60">
        <v>0.3031</v>
      </c>
      <c r="D7" s="64">
        <v>0.36</v>
      </c>
      <c r="E7" s="65">
        <v>0.3</v>
      </c>
      <c r="F7" s="61">
        <v>0.06</v>
      </c>
      <c r="G7" s="64" t="s">
        <v>73</v>
      </c>
      <c r="H7" s="67" t="s">
        <v>36</v>
      </c>
    </row>
    <row r="8" spans="2:8" s="45" customFormat="1" ht="42.75">
      <c r="B8" s="57" t="s">
        <v>53</v>
      </c>
      <c r="C8" s="68">
        <v>0</v>
      </c>
      <c r="D8" s="61">
        <v>0.01</v>
      </c>
      <c r="E8" s="62">
        <v>0.01</v>
      </c>
      <c r="F8" s="61">
        <v>0.05</v>
      </c>
      <c r="G8" s="61" t="s">
        <v>74</v>
      </c>
      <c r="H8" s="61" t="s">
        <v>25</v>
      </c>
    </row>
    <row r="9" spans="2:8" ht="28.5">
      <c r="B9" s="57" t="s">
        <v>55</v>
      </c>
      <c r="C9" s="60">
        <v>0.0641</v>
      </c>
      <c r="D9" s="61" t="s">
        <v>75</v>
      </c>
      <c r="E9" s="62">
        <v>0.05</v>
      </c>
      <c r="F9" s="61">
        <v>0.05</v>
      </c>
      <c r="G9" s="61" t="s">
        <v>56</v>
      </c>
      <c r="H9" s="61" t="s">
        <v>37</v>
      </c>
    </row>
    <row r="10" spans="2:8" s="45" customFormat="1" ht="27" customHeight="1">
      <c r="B10" s="69" t="s">
        <v>7</v>
      </c>
      <c r="C10" s="70">
        <f>+C9+C7+C6+C5</f>
        <v>1</v>
      </c>
      <c r="D10" s="71">
        <v>1</v>
      </c>
      <c r="E10" s="72">
        <f>SUM(E5:E9)</f>
        <v>1</v>
      </c>
      <c r="F10" s="71"/>
      <c r="G10" s="71"/>
      <c r="H10" s="73"/>
    </row>
    <row r="11" spans="2:8" s="45" customFormat="1" ht="28.5">
      <c r="B11" s="57" t="s">
        <v>57</v>
      </c>
      <c r="C11" s="60">
        <v>0.1037</v>
      </c>
      <c r="D11" s="61">
        <v>0.1</v>
      </c>
      <c r="E11" s="62">
        <v>0.1</v>
      </c>
      <c r="F11" s="61">
        <v>0.06</v>
      </c>
      <c r="G11" s="61" t="s">
        <v>76</v>
      </c>
      <c r="H11" s="61" t="s">
        <v>38</v>
      </c>
    </row>
    <row r="12" spans="2:8" ht="12.75">
      <c r="B12" s="1" t="s">
        <v>59</v>
      </c>
      <c r="C12" s="2"/>
      <c r="D12" s="3"/>
      <c r="E12" s="3"/>
      <c r="F12" s="3"/>
      <c r="G12" s="3"/>
      <c r="H12" s="4"/>
    </row>
    <row r="13" spans="2:8" ht="15">
      <c r="B13" s="74" t="s">
        <v>60</v>
      </c>
      <c r="C13" s="75"/>
      <c r="D13" s="75"/>
      <c r="E13" s="75"/>
      <c r="F13" s="75"/>
      <c r="G13" s="75"/>
      <c r="H13" s="75"/>
    </row>
    <row r="14" spans="2:8" ht="15">
      <c r="B14" s="74" t="s">
        <v>61</v>
      </c>
      <c r="C14" s="75"/>
      <c r="D14" s="75"/>
      <c r="E14" s="75"/>
      <c r="F14" s="75"/>
      <c r="G14" s="75"/>
      <c r="H14" s="75"/>
    </row>
    <row r="15" spans="2:8" ht="15">
      <c r="B15" s="74" t="s">
        <v>62</v>
      </c>
      <c r="C15" s="75"/>
      <c r="D15" s="75"/>
      <c r="E15" s="75"/>
      <c r="F15" s="75"/>
      <c r="G15" s="75"/>
      <c r="H15" s="75"/>
    </row>
    <row r="16" spans="2:8" ht="15">
      <c r="B16" s="74" t="s">
        <v>63</v>
      </c>
      <c r="C16" s="75"/>
      <c r="D16" s="75"/>
      <c r="E16" s="75"/>
      <c r="F16" s="75"/>
      <c r="G16" s="75"/>
      <c r="H16" s="75"/>
    </row>
    <row r="17" spans="2:8" ht="15">
      <c r="B17" s="74" t="s">
        <v>64</v>
      </c>
      <c r="C17" s="75"/>
      <c r="D17" s="75"/>
      <c r="E17" s="75"/>
      <c r="F17" s="75"/>
      <c r="G17" s="75"/>
      <c r="H17" s="75"/>
    </row>
    <row r="18" spans="2:8" ht="15">
      <c r="B18" s="76" t="s">
        <v>65</v>
      </c>
      <c r="C18" s="77"/>
      <c r="D18" s="77"/>
      <c r="E18" s="77"/>
      <c r="F18" s="77"/>
      <c r="G18" s="77"/>
      <c r="H18" s="7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20"/>
  <sheetViews>
    <sheetView rightToLeft="1" zoomScalePageLayoutView="0" workbookViewId="0" topLeftCell="A7">
      <selection activeCell="C10" sqref="C10:D10"/>
    </sheetView>
  </sheetViews>
  <sheetFormatPr defaultColWidth="9.140625" defaultRowHeight="12.75"/>
  <cols>
    <col min="1" max="1" width="0.13671875" style="80" customWidth="1"/>
    <col min="2" max="2" width="5.421875" style="80" customWidth="1"/>
    <col min="3" max="3" width="38.00390625" style="80" customWidth="1"/>
    <col min="4" max="6" width="18.00390625" style="80" customWidth="1"/>
    <col min="7" max="7" width="13.8515625" style="80" customWidth="1"/>
    <col min="8" max="8" width="13.421875" style="80" bestFit="1" customWidth="1"/>
    <col min="9" max="9" width="13.421875" style="80" customWidth="1"/>
    <col min="10" max="10" width="28.421875" style="80" bestFit="1" customWidth="1"/>
    <col min="11" max="11" width="9.7109375" style="80" customWidth="1"/>
    <col min="12" max="16384" width="9.140625" style="80" customWidth="1"/>
  </cols>
  <sheetData>
    <row r="2" spans="3:10" s="82" customFormat="1" ht="12.75">
      <c r="C2" s="80"/>
      <c r="D2" s="80"/>
      <c r="E2" s="80"/>
      <c r="F2" s="80"/>
      <c r="G2" s="80"/>
      <c r="H2" s="80"/>
      <c r="I2" s="80"/>
      <c r="J2" s="81">
        <f ca="1">NOW()</f>
        <v>45258.45442268519</v>
      </c>
    </row>
    <row r="3" spans="3:11" s="82" customFormat="1" ht="12.75" customHeight="1">
      <c r="C3" s="233" t="s">
        <v>78</v>
      </c>
      <c r="D3" s="233"/>
      <c r="E3" s="233"/>
      <c r="F3" s="233"/>
      <c r="G3" s="233"/>
      <c r="H3" s="233"/>
      <c r="I3" s="233"/>
      <c r="J3" s="233"/>
      <c r="K3" s="83"/>
    </row>
    <row r="4" spans="3:11" s="82" customFormat="1" ht="13.5" customHeight="1">
      <c r="C4" s="233"/>
      <c r="D4" s="233"/>
      <c r="E4" s="233"/>
      <c r="F4" s="233"/>
      <c r="G4" s="233"/>
      <c r="H4" s="233"/>
      <c r="I4" s="233"/>
      <c r="J4" s="233"/>
      <c r="K4" s="83"/>
    </row>
    <row r="5" spans="3:11" s="82" customFormat="1" ht="15.75">
      <c r="C5" s="80"/>
      <c r="D5" s="80"/>
      <c r="E5" s="80"/>
      <c r="F5" s="80"/>
      <c r="G5" s="80"/>
      <c r="H5" s="80"/>
      <c r="I5" s="80"/>
      <c r="J5" s="80"/>
      <c r="K5" s="84"/>
    </row>
    <row r="6" spans="3:11" ht="46.5" customHeight="1">
      <c r="C6" s="85" t="s">
        <v>0</v>
      </c>
      <c r="D6" s="86" t="s">
        <v>79</v>
      </c>
      <c r="E6" s="87" t="s">
        <v>80</v>
      </c>
      <c r="F6" s="86" t="s">
        <v>81</v>
      </c>
      <c r="G6" s="86" t="s">
        <v>82</v>
      </c>
      <c r="H6" s="86" t="s">
        <v>46</v>
      </c>
      <c r="I6" s="87" t="s">
        <v>46</v>
      </c>
      <c r="J6" s="85" t="s">
        <v>4</v>
      </c>
      <c r="K6" s="84"/>
    </row>
    <row r="7" spans="3:13" ht="33" customHeight="1">
      <c r="C7" s="88" t="s">
        <v>83</v>
      </c>
      <c r="D7" s="89">
        <v>0.3595</v>
      </c>
      <c r="E7" s="90">
        <v>0.34</v>
      </c>
      <c r="F7" s="91">
        <v>0.34</v>
      </c>
      <c r="G7" s="92">
        <v>0.06</v>
      </c>
      <c r="H7" s="92" t="s">
        <v>84</v>
      </c>
      <c r="I7" s="93" t="s">
        <v>84</v>
      </c>
      <c r="J7" s="94" t="s">
        <v>85</v>
      </c>
      <c r="K7" s="84"/>
      <c r="L7" s="95"/>
      <c r="M7" s="95"/>
    </row>
    <row r="8" spans="3:13" ht="34.5" customHeight="1">
      <c r="C8" s="88" t="s">
        <v>86</v>
      </c>
      <c r="D8" s="89">
        <v>0.1918</v>
      </c>
      <c r="E8" s="90">
        <v>0.23</v>
      </c>
      <c r="F8" s="91">
        <v>0.2</v>
      </c>
      <c r="G8" s="92">
        <v>0.05</v>
      </c>
      <c r="H8" s="92" t="s">
        <v>87</v>
      </c>
      <c r="I8" s="93" t="s">
        <v>88</v>
      </c>
      <c r="J8" s="94" t="s">
        <v>89</v>
      </c>
      <c r="K8" s="84"/>
      <c r="L8" s="95"/>
      <c r="M8" s="95"/>
    </row>
    <row r="9" spans="3:13" ht="51">
      <c r="C9" s="88" t="s">
        <v>90</v>
      </c>
      <c r="D9" s="89">
        <v>0.3711</v>
      </c>
      <c r="E9" s="96">
        <v>0.32</v>
      </c>
      <c r="F9" s="91">
        <v>0.39</v>
      </c>
      <c r="G9" s="92">
        <v>0.06</v>
      </c>
      <c r="H9" s="92" t="s">
        <v>91</v>
      </c>
      <c r="I9" s="97" t="s">
        <v>92</v>
      </c>
      <c r="J9" s="94" t="s">
        <v>93</v>
      </c>
      <c r="K9" s="84"/>
      <c r="L9" s="95"/>
      <c r="M9" s="95"/>
    </row>
    <row r="10" spans="3:13" ht="24.75" customHeight="1">
      <c r="C10" s="88" t="s">
        <v>94</v>
      </c>
      <c r="D10" s="89">
        <v>0.0316</v>
      </c>
      <c r="E10" s="90">
        <v>0.06</v>
      </c>
      <c r="F10" s="91">
        <v>0.04</v>
      </c>
      <c r="G10" s="92">
        <v>0.05</v>
      </c>
      <c r="H10" s="92" t="s">
        <v>95</v>
      </c>
      <c r="I10" s="93" t="s">
        <v>96</v>
      </c>
      <c r="J10" s="91" t="s">
        <v>77</v>
      </c>
      <c r="K10" s="84"/>
      <c r="L10" s="95"/>
      <c r="M10" s="95"/>
    </row>
    <row r="11" spans="3:13" ht="25.5" customHeight="1">
      <c r="C11" s="88" t="s">
        <v>97</v>
      </c>
      <c r="D11" s="89">
        <v>0.046</v>
      </c>
      <c r="E11" s="98">
        <v>0.05</v>
      </c>
      <c r="F11" s="91">
        <v>0.03</v>
      </c>
      <c r="G11" s="92">
        <v>0.05</v>
      </c>
      <c r="H11" s="92" t="s">
        <v>98</v>
      </c>
      <c r="I11" s="93" t="s">
        <v>56</v>
      </c>
      <c r="J11" s="99" t="s">
        <v>99</v>
      </c>
      <c r="K11" s="84"/>
      <c r="L11" s="95"/>
      <c r="M11" s="95"/>
    </row>
    <row r="12" spans="3:13" ht="24.75" customHeight="1">
      <c r="C12" s="88" t="s">
        <v>7</v>
      </c>
      <c r="D12" s="100">
        <f>D7+D8+D9+D10+D11</f>
        <v>1</v>
      </c>
      <c r="E12" s="101"/>
      <c r="F12" s="91">
        <v>1</v>
      </c>
      <c r="G12" s="92"/>
      <c r="H12" s="92"/>
      <c r="I12" s="93"/>
      <c r="J12" s="99"/>
      <c r="K12" s="84"/>
      <c r="L12" s="95"/>
      <c r="M12" s="95"/>
    </row>
    <row r="13" spans="3:13" ht="28.5" customHeight="1">
      <c r="C13" s="88" t="s">
        <v>57</v>
      </c>
      <c r="D13" s="89">
        <v>0.1947</v>
      </c>
      <c r="E13" s="98">
        <v>0.18</v>
      </c>
      <c r="F13" s="91">
        <v>0.17</v>
      </c>
      <c r="G13" s="92">
        <v>0.06</v>
      </c>
      <c r="H13" s="92" t="s">
        <v>100</v>
      </c>
      <c r="I13" s="93" t="s">
        <v>101</v>
      </c>
      <c r="J13" s="99"/>
      <c r="K13" s="84"/>
      <c r="L13" s="95"/>
      <c r="M13" s="95"/>
    </row>
    <row r="14" ht="15.75">
      <c r="K14" s="84"/>
    </row>
    <row r="15" spans="3:6" ht="12.75">
      <c r="C15" s="102" t="s">
        <v>102</v>
      </c>
      <c r="D15" s="102"/>
      <c r="E15" s="102"/>
      <c r="F15" s="102"/>
    </row>
    <row r="19" ht="12.75">
      <c r="K19" s="103"/>
    </row>
    <row r="20" ht="12.75">
      <c r="C20" s="80" t="s">
        <v>103</v>
      </c>
    </row>
  </sheetData>
  <sheetProtection/>
  <mergeCells count="1">
    <mergeCell ref="C3:J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liora</dc:creator>
  <cp:keywords/>
  <dc:description/>
  <cp:lastModifiedBy>user</cp:lastModifiedBy>
  <cp:lastPrinted>2020-01-16T11:02:23Z</cp:lastPrinted>
  <dcterms:created xsi:type="dcterms:W3CDTF">2010-01-25T10:20:01Z</dcterms:created>
  <dcterms:modified xsi:type="dcterms:W3CDTF">2023-11-28T08:55:19Z</dcterms:modified>
  <cp:category/>
  <cp:version/>
  <cp:contentType/>
  <cp:contentStatus/>
</cp:coreProperties>
</file>