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783" activeTab="0"/>
  </bookViews>
  <sheets>
    <sheet name="הנדסאים מסלול 50-60 " sheetId="1" r:id="rId1"/>
    <sheet name="הנדסאים מסלול +60 " sheetId="2" r:id="rId2"/>
    <sheet name="הנדסאים מסלול  עד 50  " sheetId="3" r:id="rId3"/>
    <sheet name="עיקרי מדיניות השקעות אחראיות" sheetId="4" r:id="rId4"/>
    <sheet name="שדות עד 50" sheetId="5" state="hidden" r:id="rId5"/>
    <sheet name="שדות 60 ומעלה" sheetId="6" state="hidden" r:id="rId6"/>
    <sheet name="מדיניות צפויה שובל 2019" sheetId="7" state="hidden" r:id="rId7"/>
  </sheets>
  <definedNames>
    <definedName name="_xlnm.Print_Area" localSheetId="2">'הנדסאים מסלול  עד 50  '!$A$1:$F$34</definedName>
    <definedName name="_xlnm.Print_Area" localSheetId="1">'הנדסאים מסלול +60 '!$A$1:$F$34</definedName>
    <definedName name="_xlnm.Print_Area" localSheetId="0">'הנדסאים מסלול 50-60 '!$A$1:$H$14</definedName>
    <definedName name="_xlnm.Print_Area" localSheetId="6">'מדיניות צפויה שובל 2019'!$B$2:$K$15</definedName>
  </definedNames>
  <calcPr fullCalcOnLoad="1"/>
</workbook>
</file>

<file path=xl/comments1.xml><?xml version="1.0" encoding="utf-8"?>
<comments xmlns="http://schemas.openxmlformats.org/spreadsheetml/2006/main">
  <authors>
    <author>Carmela</author>
  </authors>
  <commentList>
    <comment ref="A4" authorId="0">
      <text>
        <r>
          <rPr>
            <b/>
            <sz val="9"/>
            <rFont val="Tahoma"/>
            <family val="2"/>
          </rPr>
          <t>Carmela: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<sst xmlns="http://schemas.openxmlformats.org/spreadsheetml/2006/main" count="216" uniqueCount="117">
  <si>
    <t>אפיק השקעה</t>
  </si>
  <si>
    <t>מדד ייחוס</t>
  </si>
  <si>
    <t>+/-6%</t>
  </si>
  <si>
    <t>+/-5%</t>
  </si>
  <si>
    <t>סה"כ</t>
  </si>
  <si>
    <t>אג"ח ממשלתי</t>
  </si>
  <si>
    <t>עו"ש , פק"מ , פר"י</t>
  </si>
  <si>
    <t>מניות</t>
  </si>
  <si>
    <t>אג"ח קונצרני</t>
  </si>
  <si>
    <t>אחר ( קרנות נדל"ן , קרנות הון , הון סיכון , קרנות PE ,קרנות גידור )</t>
  </si>
  <si>
    <t>מדד מק"מ</t>
  </si>
  <si>
    <t>ממשלתי שקלי 2-5 שנים - 50% ממשלתי צמוד 2-5 שנים - 50%</t>
  </si>
  <si>
    <t>s&amp;p 500</t>
  </si>
  <si>
    <t xml:space="preserve"> ממשלתי שקלי 2-5 שנים 50% 
ממשלתי צמוד 2-5 שנים 50%</t>
  </si>
  <si>
    <t xml:space="preserve">
תל בונד 60 50%
תל בונד שקלי 25%
IboxxIG 25%</t>
  </si>
  <si>
    <t xml:space="preserve">
מדד מק"מ</t>
  </si>
  <si>
    <t>דולר-75%
אירו- 25%</t>
  </si>
  <si>
    <t xml:space="preserve">שדות גמל לבני 50 ומטה </t>
  </si>
  <si>
    <t>מדינות השקעות צפויה לשנת 2020</t>
  </si>
  <si>
    <t>מסלול מס' 9947</t>
  </si>
  <si>
    <t>שיעור החשיפה 17/11/2019</t>
  </si>
  <si>
    <t>שיעור חשיפה צפוי לשנת 2019</t>
  </si>
  <si>
    <t>שיעור חשיפה צפוי לשנת 2020</t>
  </si>
  <si>
    <t>טווח סטייה</t>
  </si>
  <si>
    <t>גבולות שיעור החשיפה הצפויה</t>
  </si>
  <si>
    <t xml:space="preserve">מניות </t>
  </si>
  <si>
    <t xml:space="preserve">
44%-56%</t>
  </si>
  <si>
    <t xml:space="preserve">ת"א 100/125  40%
60%  MSCI AC </t>
  </si>
  <si>
    <t xml:space="preserve">
15%-25%
</t>
  </si>
  <si>
    <t>אג"ח קונצרני (כולל תעודות סל, ETF)</t>
  </si>
  <si>
    <t xml:space="preserve">
18%-30%
</t>
  </si>
  <si>
    <t>אחר: קרנות נדלן, קרנות הון סיכון, קרנות PE, קרנות גידור,תיקי משכנתאות, מזומנים במט"ח</t>
  </si>
  <si>
    <t xml:space="preserve">
0%-6%</t>
  </si>
  <si>
    <t>עו"ש, פרי, פק"מ</t>
  </si>
  <si>
    <t>0%-10%</t>
  </si>
  <si>
    <t>חשיפה למט"ח</t>
  </si>
  <si>
    <t>14%-26%</t>
  </si>
  <si>
    <t>התערבות ידנית</t>
  </si>
  <si>
    <t xml:space="preserve"> במסגרת ניהול השקעות הקופה ניתן ביטוי להיבטים של השקעות אחראיות בתחום נורמות הממשל התאגידי התקין בשוק ההון (כגון: עצמאות הדירקטוריון, </t>
  </si>
  <si>
    <t xml:space="preserve">  כשירות הדירקטורים, עסקאות בעלי עניין, תגמול בכירים), ובכלל זה:</t>
  </si>
  <si>
    <t>1.  התחשבות בשיקולי איכות הממשל התאגידי במסגרת אנליזה ותהליך קבלת החלטות השקעה.</t>
  </si>
  <si>
    <t>2. מעקב רציף אחר נורמות הממשל התאגידי בחברות בהם מושקעים כספי העמיתים.</t>
  </si>
  <si>
    <t>3. קביעת קריטריונים לאופן ההצבעה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</si>
  <si>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  </t>
  </si>
  <si>
    <t xml:space="preserve">שדות גמל לבני 60 ומעלה </t>
  </si>
  <si>
    <t xml:space="preserve">מדיניות השקעות צפויה לשנת 2020 </t>
  </si>
  <si>
    <t>מסלול מס' 9948</t>
  </si>
  <si>
    <t>שיעור החשיפה 17.11.2019</t>
  </si>
  <si>
    <t>12%-24%</t>
  </si>
  <si>
    <t xml:space="preserve">ת"א 125/100 40%
60%  MSCI AC </t>
  </si>
  <si>
    <t xml:space="preserve">
41%-51%</t>
  </si>
  <si>
    <t xml:space="preserve">
24%-36%</t>
  </si>
  <si>
    <t>0%-6%</t>
  </si>
  <si>
    <t xml:space="preserve">
3%</t>
  </si>
  <si>
    <t>4%-16%</t>
  </si>
  <si>
    <t>MSCI AC</t>
  </si>
  <si>
    <t>קופ"ג על שובל כללי -3126</t>
  </si>
  <si>
    <t>שיעור החשיפה ליום 15.11.2018</t>
  </si>
  <si>
    <t>שיעור חשיפה רצוי לשנת 2019</t>
  </si>
  <si>
    <t>שיעור חשיפה רצוי לשנת 2018</t>
  </si>
  <si>
    <t>טווח סטיה</t>
  </si>
  <si>
    <t>מניות (תעודות סל, אופציות, קרנות נאמנות)</t>
  </si>
  <si>
    <t>28%-40%</t>
  </si>
  <si>
    <t xml:space="preserve">   מניות בארץ - ת"א 125 - 40%   מניות בחו"ל  - MSCI AC - 60%    </t>
  </si>
  <si>
    <t xml:space="preserve"> אג"ח ממשלתי</t>
  </si>
  <si>
    <t>15% - 25%</t>
  </si>
  <si>
    <t>18% - 28%</t>
  </si>
  <si>
    <t>ממשלתי צמוד 2-5 - 30%     
ממשלתי שקלי 2-5 -70%</t>
  </si>
  <si>
    <t>אג"ח קונצרני (קרנות נאמנות, תעודות סל)</t>
  </si>
  <si>
    <t>33%-45%</t>
  </si>
  <si>
    <t>26%-38%</t>
  </si>
  <si>
    <t xml:space="preserve">          תל בונד 60 -60%           
תל בונד שקלי - 20%
Barclays Multiverse Total Return Index Unhedged  -20%</t>
  </si>
  <si>
    <t>אחר</t>
  </si>
  <si>
    <t>0%-9%</t>
  </si>
  <si>
    <t>1%-11%</t>
  </si>
  <si>
    <t>מזומן</t>
  </si>
  <si>
    <t>0%-8%</t>
  </si>
  <si>
    <t>ריבית בנק ישראל</t>
  </si>
  <si>
    <t xml:space="preserve"> 11% - 23%</t>
  </si>
  <si>
    <t xml:space="preserve"> 12% - 24%</t>
  </si>
  <si>
    <t>*התערבות ידנית</t>
  </si>
  <si>
    <t xml:space="preserve"> </t>
  </si>
  <si>
    <r>
      <t>חשיפה למט"ח</t>
    </r>
    <r>
      <rPr>
        <b/>
        <sz val="12"/>
        <rFont val="Arial"/>
        <family val="2"/>
      </rPr>
      <t xml:space="preserve"> </t>
    </r>
  </si>
  <si>
    <t>.</t>
  </si>
  <si>
    <t>תל בונד 60 - 60%  
תל בונד שקלי - 30%
IBOXIN30-10% (שקלי)</t>
  </si>
  <si>
    <t>דולר 90%
אירו 10%</t>
  </si>
  <si>
    <t>תל בונד 60 - 60%  
תל בונד שקלי - 30%
IBOXIN30-10%</t>
  </si>
  <si>
    <t>30%-40%</t>
  </si>
  <si>
    <t>9%-21%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</si>
  <si>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
</t>
    </r>
  </si>
  <si>
    <t xml:space="preserve">מדד ייחוס </t>
  </si>
  <si>
    <t xml:space="preserve">הנדסאים גמל - מסלול עד 50 </t>
  </si>
  <si>
    <t xml:space="preserve">הנדסאים גמל - מסלול לבני 60 ומעלה </t>
  </si>
  <si>
    <t>הנדסאים גמל - מסלול 50-60</t>
  </si>
  <si>
    <t>אושר בדירקטוריון ביום 14.8.2022</t>
  </si>
  <si>
    <t xml:space="preserve">אג"ח קונצרני </t>
  </si>
  <si>
    <t xml:space="preserve">אג"ח ממשלתי 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</si>
  <si>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</t>
    </r>
  </si>
  <si>
    <t>המלצת מיטב דש</t>
  </si>
  <si>
    <t>המלצת ילין לפידות</t>
  </si>
  <si>
    <t xml:space="preserve">שיעור חשיפה ליום 31.12.22 </t>
  </si>
  <si>
    <t>50%-38%</t>
  </si>
  <si>
    <t>20%-10%</t>
  </si>
  <si>
    <t xml:space="preserve">18%-30%
</t>
  </si>
  <si>
    <t>19%-9%</t>
  </si>
  <si>
    <t>21%-33%</t>
  </si>
  <si>
    <t>51%-63%</t>
  </si>
  <si>
    <t>5%-15%</t>
  </si>
  <si>
    <t>22%-34%</t>
  </si>
  <si>
    <t>מדיניות השקעות צפויה לשנת 2023</t>
  </si>
  <si>
    <t>מגבלת עמלת ניהול חיצוני</t>
  </si>
  <si>
    <t>שיעור חשיפה צפוי לשנת 2023</t>
  </si>
  <si>
    <t>שיעור החשיפה ליום 31.12.2022</t>
  </si>
  <si>
    <t>אחר ( קרנות נדל"ן, קרנות הון, הון סיכון , קרנות PE ,קרנות גידור )</t>
  </si>
  <si>
    <t xml:space="preserve">75%  MSCI AC (בשקלים)
ת"א 125 - 25%   </t>
  </si>
  <si>
    <t>11%-1%</t>
  </si>
  <si>
    <t>ביום 17.5.2023, אישר דירקטוריון החברה עדכון במסלול 60 -50: הגדלת שיעור החשיפה לעו"ש, פק"מ, פר"י מ-3% ל-6% (גבולות החשיפה 11%-1%).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</si>
</sst>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%"/>
    <numFmt numFmtId="178" formatCode="0.0000%"/>
  </numFmts>
  <fonts count="6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sz val="12"/>
      <name val="Arial"/>
      <family val="2"/>
    </font>
    <font>
      <strike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David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David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00004267692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889981746673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52" fillId="0" borderId="6" applyNumberFormat="0" applyFill="0" applyAlignment="0" applyProtection="0"/>
    <xf numFmtId="0" fontId="53" fillId="26" borderId="7" applyNumberFormat="0" applyAlignment="0" applyProtection="0"/>
    <xf numFmtId="41" fontId="0" fillId="0" borderId="0" applyFont="0" applyFill="0" applyBorder="0" applyAlignment="0" applyProtection="0"/>
    <xf numFmtId="0" fontId="54" fillId="29" borderId="2" applyNumberFormat="0" applyAlignment="0" applyProtection="0"/>
    <xf numFmtId="0" fontId="55" fillId="30" borderId="0" applyNumberFormat="0" applyBorder="0" applyAlignment="0" applyProtection="0"/>
    <xf numFmtId="0" fontId="56" fillId="31" borderId="8" applyNumberFormat="0" applyAlignment="0" applyProtection="0"/>
    <xf numFmtId="0" fontId="5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0" fillId="32" borderId="0" xfId="31" applyFont="1" applyFill="1" applyBorder="1" applyAlignment="1">
      <alignment/>
    </xf>
    <xf numFmtId="0" fontId="58" fillId="32" borderId="0" xfId="31" applyFont="1" applyFill="1" applyBorder="1" applyAlignment="1">
      <alignment/>
    </xf>
    <xf numFmtId="0" fontId="58" fillId="32" borderId="0" xfId="31" applyFont="1" applyFill="1" applyBorder="1" applyAlignment="1">
      <alignment horizontal="center"/>
    </xf>
    <xf numFmtId="0" fontId="0" fillId="32" borderId="0" xfId="31" applyFont="1" applyFill="1" applyBorder="1" applyAlignment="1">
      <alignment/>
    </xf>
    <xf numFmtId="0" fontId="39" fillId="33" borderId="10" xfId="18" applyFont="1" applyFill="1" applyBorder="1" applyAlignment="1">
      <alignment horizontal="center" vertical="center" wrapText="1"/>
    </xf>
    <xf numFmtId="9" fontId="0" fillId="33" borderId="10" xfId="18" applyNumberFormat="1" applyFont="1" applyFill="1" applyBorder="1" applyAlignment="1">
      <alignment horizontal="center" vertical="center" wrapText="1"/>
    </xf>
    <xf numFmtId="0" fontId="0" fillId="33" borderId="10" xfId="18" applyFont="1" applyFill="1" applyBorder="1" applyAlignment="1">
      <alignment horizontal="center" vertical="center" wrapText="1"/>
    </xf>
    <xf numFmtId="0" fontId="0" fillId="34" borderId="10" xfId="18" applyFont="1" applyFill="1" applyBorder="1" applyAlignment="1">
      <alignment horizontal="center" vertical="center" wrapText="1"/>
    </xf>
    <xf numFmtId="0" fontId="39" fillId="33" borderId="10" xfId="18" applyNumberFormat="1" applyFont="1" applyFill="1" applyBorder="1" applyAlignment="1">
      <alignment horizontal="center" vertical="center" wrapText="1"/>
    </xf>
    <xf numFmtId="9" fontId="39" fillId="33" borderId="10" xfId="18" applyNumberFormat="1" applyFont="1" applyFill="1" applyBorder="1" applyAlignment="1">
      <alignment horizontal="center" vertical="center"/>
    </xf>
    <xf numFmtId="10" fontId="39" fillId="32" borderId="10" xfId="18" applyNumberFormat="1" applyFont="1" applyFill="1" applyBorder="1" applyAlignment="1">
      <alignment horizontal="center" vertical="center" wrapText="1"/>
    </xf>
    <xf numFmtId="9" fontId="39" fillId="32" borderId="10" xfId="18" applyNumberFormat="1" applyFont="1" applyFill="1" applyBorder="1" applyAlignment="1">
      <alignment horizontal="center" vertical="center" wrapText="1"/>
    </xf>
    <xf numFmtId="9" fontId="39" fillId="34" borderId="10" xfId="18" applyNumberFormat="1" applyFont="1" applyFill="1" applyBorder="1" applyAlignment="1">
      <alignment horizontal="center" vertical="center" wrapText="1"/>
    </xf>
    <xf numFmtId="9" fontId="39" fillId="32" borderId="10" xfId="18" applyNumberFormat="1" applyFont="1" applyFill="1" applyBorder="1" applyAlignment="1">
      <alignment horizontal="center" vertical="center"/>
    </xf>
    <xf numFmtId="9" fontId="0" fillId="32" borderId="10" xfId="18" applyNumberFormat="1" applyFont="1" applyFill="1" applyBorder="1" applyAlignment="1">
      <alignment horizontal="center" vertical="center" wrapText="1"/>
    </xf>
    <xf numFmtId="0" fontId="39" fillId="32" borderId="10" xfId="18" applyFont="1" applyFill="1" applyBorder="1" applyAlignment="1">
      <alignment horizontal="center" vertical="center" wrapText="1"/>
    </xf>
    <xf numFmtId="9" fontId="39" fillId="33" borderId="10" xfId="18" applyNumberFormat="1" applyFont="1" applyFill="1" applyBorder="1" applyAlignment="1">
      <alignment horizontal="center" vertical="center" wrapText="1"/>
    </xf>
    <xf numFmtId="9" fontId="0" fillId="32" borderId="10" xfId="18" applyNumberFormat="1" applyFont="1" applyFill="1" applyBorder="1" applyAlignment="1">
      <alignment horizontal="center" vertical="center"/>
    </xf>
    <xf numFmtId="0" fontId="39" fillId="33" borderId="10" xfId="18" applyNumberFormat="1" applyFont="1" applyFill="1" applyBorder="1" applyAlignment="1">
      <alignment horizontal="center" vertical="center"/>
    </xf>
    <xf numFmtId="172" fontId="39" fillId="32" borderId="10" xfId="18" applyNumberFormat="1" applyFont="1" applyFill="1" applyBorder="1" applyAlignment="1">
      <alignment horizontal="center" vertical="center"/>
    </xf>
    <xf numFmtId="9" fontId="39" fillId="34" borderId="10" xfId="18" applyNumberFormat="1" applyFont="1" applyFill="1" applyBorder="1" applyAlignment="1">
      <alignment horizontal="center" vertical="center"/>
    </xf>
    <xf numFmtId="0" fontId="39" fillId="32" borderId="10" xfId="18" applyNumberFormat="1" applyFont="1" applyFill="1" applyBorder="1" applyAlignment="1">
      <alignment horizontal="center" vertical="center"/>
    </xf>
    <xf numFmtId="10" fontId="0" fillId="32" borderId="10" xfId="1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9" fillId="32" borderId="0" xfId="25" applyFont="1" applyFill="1" applyAlignment="1">
      <alignment horizontal="right" vertical="center" readingOrder="2"/>
    </xf>
    <xf numFmtId="0" fontId="39" fillId="32" borderId="0" xfId="25" applyFont="1" applyFill="1" applyAlignment="1">
      <alignment vertical="center"/>
    </xf>
    <xf numFmtId="0" fontId="39" fillId="0" borderId="0" xfId="18" applyFont="1" applyFill="1" applyAlignment="1">
      <alignment/>
    </xf>
    <xf numFmtId="0" fontId="39" fillId="0" borderId="0" xfId="18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2" borderId="0" xfId="0" applyFill="1" applyBorder="1" applyAlignment="1">
      <alignment/>
    </xf>
    <xf numFmtId="0" fontId="59" fillId="32" borderId="0" xfId="0" applyFont="1" applyFill="1" applyBorder="1" applyAlignment="1">
      <alignment/>
    </xf>
    <xf numFmtId="0" fontId="6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0" fillId="32" borderId="0" xfId="31" applyFont="1" applyFill="1" applyBorder="1" applyAlignment="1">
      <alignment horizontal="center" vertical="center"/>
    </xf>
    <xf numFmtId="0" fontId="60" fillId="32" borderId="0" xfId="31" applyFont="1" applyFill="1" applyBorder="1" applyAlignment="1">
      <alignment vertical="center"/>
    </xf>
    <xf numFmtId="0" fontId="0" fillId="32" borderId="0" xfId="0" applyFill="1" applyBorder="1" applyAlignment="1">
      <alignment horizontal="right"/>
    </xf>
    <xf numFmtId="9" fontId="59" fillId="32" borderId="0" xfId="0" applyNumberFormat="1" applyFont="1" applyFill="1" applyBorder="1" applyAlignment="1">
      <alignment horizontal="center"/>
    </xf>
    <xf numFmtId="0" fontId="59" fillId="32" borderId="0" xfId="0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center"/>
    </xf>
    <xf numFmtId="0" fontId="61" fillId="33" borderId="10" xfId="0" applyFont="1" applyFill="1" applyBorder="1" applyAlignment="1">
      <alignment horizontal="center" wrapText="1"/>
    </xf>
    <xf numFmtId="9" fontId="61" fillId="33" borderId="10" xfId="0" applyNumberFormat="1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61" fillId="33" borderId="10" xfId="0" applyNumberFormat="1" applyFont="1" applyFill="1" applyBorder="1" applyAlignment="1">
      <alignment horizontal="center" wrapText="1"/>
    </xf>
    <xf numFmtId="10" fontId="61" fillId="32" borderId="10" xfId="0" applyNumberFormat="1" applyFont="1" applyFill="1" applyBorder="1" applyAlignment="1">
      <alignment horizontal="center" wrapText="1"/>
    </xf>
    <xf numFmtId="9" fontId="61" fillId="32" borderId="10" xfId="0" applyNumberFormat="1" applyFont="1" applyFill="1" applyBorder="1" applyAlignment="1">
      <alignment horizontal="center" wrapText="1"/>
    </xf>
    <xf numFmtId="9" fontId="61" fillId="34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9" fontId="61" fillId="32" borderId="10" xfId="0" applyNumberFormat="1" applyFont="1" applyFill="1" applyBorder="1" applyAlignment="1">
      <alignment horizontal="center" wrapText="1"/>
    </xf>
    <xf numFmtId="9" fontId="61" fillId="34" borderId="10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vertical="center"/>
    </xf>
    <xf numFmtId="0" fontId="3" fillId="32" borderId="10" xfId="38" applyFont="1" applyFill="1" applyBorder="1" applyAlignment="1">
      <alignment horizontal="center" wrapText="1"/>
      <protection/>
    </xf>
    <xf numFmtId="10" fontId="61" fillId="32" borderId="10" xfId="0" applyNumberFormat="1" applyFont="1" applyFill="1" applyBorder="1" applyAlignment="1" quotePrefix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72" fontId="1" fillId="32" borderId="10" xfId="0" applyNumberFormat="1" applyFont="1" applyFill="1" applyBorder="1" applyAlignment="1">
      <alignment horizontal="center" wrapText="1"/>
    </xf>
    <xf numFmtId="9" fontId="1" fillId="32" borderId="10" xfId="0" applyNumberFormat="1" applyFont="1" applyFill="1" applyBorder="1" applyAlignment="1">
      <alignment horizontal="center" wrapText="1"/>
    </xf>
    <xf numFmtId="9" fontId="1" fillId="34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horizontal="center" wrapText="1"/>
    </xf>
    <xf numFmtId="0" fontId="39" fillId="32" borderId="0" xfId="21" applyFont="1" applyFill="1" applyAlignment="1">
      <alignment horizontal="right" vertical="center" readingOrder="2"/>
    </xf>
    <xf numFmtId="0" fontId="39" fillId="32" borderId="0" xfId="21" applyFont="1" applyFill="1" applyAlignment="1">
      <alignment vertical="center"/>
    </xf>
    <xf numFmtId="0" fontId="62" fillId="32" borderId="0" xfId="21" applyFont="1" applyFill="1" applyAlignment="1">
      <alignment horizontal="right" vertical="center" readingOrder="2"/>
    </xf>
    <xf numFmtId="0" fontId="62" fillId="32" borderId="0" xfId="21" applyFont="1" applyFill="1" applyAlignment="1">
      <alignment vertical="center"/>
    </xf>
    <xf numFmtId="0" fontId="0" fillId="0" borderId="0" xfId="0" applyFont="1" applyAlignment="1">
      <alignment/>
    </xf>
    <xf numFmtId="22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0" fontId="1" fillId="0" borderId="10" xfId="42" applyNumberFormat="1" applyFont="1" applyFill="1" applyBorder="1" applyAlignment="1">
      <alignment horizontal="center"/>
    </xf>
    <xf numFmtId="10" fontId="0" fillId="34" borderId="10" xfId="42" applyNumberFormat="1" applyFont="1" applyFill="1" applyBorder="1" applyAlignment="1">
      <alignment horizontal="center" wrapText="1"/>
    </xf>
    <xf numFmtId="9" fontId="0" fillId="32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10" fontId="0" fillId="34" borderId="10" xfId="42" applyNumberFormat="1" applyFon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/>
    </xf>
    <xf numFmtId="10" fontId="0" fillId="34" borderId="10" xfId="42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1" fillId="0" borderId="10" xfId="42" applyNumberFormat="1" applyFont="1" applyFill="1" applyBorder="1" applyAlignment="1">
      <alignment horizontal="center"/>
    </xf>
    <xf numFmtId="172" fontId="0" fillId="34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readingOrder="2"/>
    </xf>
    <xf numFmtId="0" fontId="1" fillId="0" borderId="0" xfId="0" applyFont="1" applyAlignment="1">
      <alignment/>
    </xf>
    <xf numFmtId="0" fontId="39" fillId="0" borderId="0" xfId="25" applyFont="1" applyFill="1" applyAlignment="1">
      <alignment horizontal="right" vertical="center" readingOrder="2"/>
    </xf>
    <xf numFmtId="0" fontId="62" fillId="0" borderId="0" xfId="25" applyFont="1" applyFill="1" applyAlignment="1">
      <alignment horizontal="right" vertical="center" readingOrder="2"/>
    </xf>
    <xf numFmtId="0" fontId="0" fillId="0" borderId="0" xfId="37">
      <alignment/>
      <protection/>
    </xf>
    <xf numFmtId="0" fontId="2" fillId="0" borderId="0" xfId="37" applyFont="1">
      <alignment/>
      <protection/>
    </xf>
    <xf numFmtId="0" fontId="9" fillId="0" borderId="0" xfId="37" applyFont="1" applyAlignment="1">
      <alignment horizontal="right"/>
      <protection/>
    </xf>
    <xf numFmtId="9" fontId="9" fillId="0" borderId="0" xfId="37" applyNumberFormat="1" applyFont="1" applyAlignment="1">
      <alignment horizontal="center"/>
      <protection/>
    </xf>
    <xf numFmtId="0" fontId="9" fillId="0" borderId="0" xfId="37" applyFont="1">
      <alignment/>
      <protection/>
    </xf>
    <xf numFmtId="0" fontId="63" fillId="0" borderId="0" xfId="25" applyFont="1" applyFill="1" applyAlignment="1">
      <alignment horizontal="right" vertical="center" readingOrder="2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 wrapText="1" readingOrder="2"/>
    </xf>
    <xf numFmtId="0" fontId="9" fillId="32" borderId="0" xfId="0" applyFont="1" applyFill="1" applyAlignment="1">
      <alignment horizontal="right" wrapText="1" readingOrder="2"/>
    </xf>
    <xf numFmtId="9" fontId="9" fillId="32" borderId="0" xfId="0" applyNumberFormat="1" applyFont="1" applyFill="1" applyAlignment="1">
      <alignment horizontal="right" wrapText="1" readingOrder="2"/>
    </xf>
    <xf numFmtId="172" fontId="9" fillId="0" borderId="10" xfId="0" applyNumberFormat="1" applyFont="1" applyFill="1" applyBorder="1" applyAlignment="1">
      <alignment horizontal="center" vertical="center" wrapText="1" readingOrder="2"/>
    </xf>
    <xf numFmtId="9" fontId="9" fillId="0" borderId="10" xfId="41" applyFont="1" applyFill="1" applyBorder="1" applyAlignment="1">
      <alignment horizontal="center" vertical="center" wrapText="1" readingOrder="2"/>
    </xf>
    <xf numFmtId="49" fontId="9" fillId="32" borderId="10" xfId="0" applyNumberFormat="1" applyFont="1" applyFill="1" applyBorder="1" applyAlignment="1">
      <alignment horizontal="center" vertical="center" wrapText="1" readingOrder="2"/>
    </xf>
    <xf numFmtId="49" fontId="9" fillId="0" borderId="10" xfId="0" applyNumberFormat="1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readingOrder="2"/>
    </xf>
    <xf numFmtId="9" fontId="9" fillId="0" borderId="10" xfId="0" applyNumberFormat="1" applyFont="1" applyFill="1" applyBorder="1" applyAlignment="1">
      <alignment horizontal="center" vertical="center" wrapText="1" readingOrder="2"/>
    </xf>
    <xf numFmtId="49" fontId="9" fillId="32" borderId="10" xfId="40" applyNumberFormat="1" applyFont="1" applyFill="1" applyBorder="1" applyAlignment="1">
      <alignment horizontal="center" vertical="center" wrapText="1" readingOrder="2"/>
      <protection/>
    </xf>
    <xf numFmtId="49" fontId="9" fillId="0" borderId="10" xfId="40" applyNumberFormat="1" applyFont="1" applyFill="1" applyBorder="1" applyAlignment="1">
      <alignment horizontal="center" vertical="center" wrapText="1" readingOrder="2"/>
      <protection/>
    </xf>
    <xf numFmtId="0" fontId="9" fillId="0" borderId="10" xfId="40" applyFont="1" applyFill="1" applyBorder="1" applyAlignment="1">
      <alignment horizontal="center" vertical="center" wrapText="1" readingOrder="2"/>
      <protection/>
    </xf>
    <xf numFmtId="49" fontId="9" fillId="32" borderId="10" xfId="40" applyNumberFormat="1" applyFont="1" applyFill="1" applyBorder="1" applyAlignment="1">
      <alignment horizontal="center" vertical="center" wrapText="1" readingOrder="1"/>
      <protection/>
    </xf>
    <xf numFmtId="49" fontId="9" fillId="0" borderId="10" xfId="40" applyNumberFormat="1" applyFont="1" applyFill="1" applyBorder="1" applyAlignment="1">
      <alignment horizontal="center" vertical="center" wrapText="1" readingOrder="1"/>
      <protection/>
    </xf>
    <xf numFmtId="0" fontId="9" fillId="0" borderId="10" xfId="0" applyFont="1" applyFill="1" applyBorder="1" applyAlignment="1">
      <alignment horizontal="right" vertical="center" wrapText="1" indent="1" readingOrder="2"/>
    </xf>
    <xf numFmtId="9" fontId="9" fillId="0" borderId="10" xfId="0" applyNumberFormat="1" applyFont="1" applyFill="1" applyBorder="1" applyAlignment="1">
      <alignment horizontal="right" vertical="center" wrapText="1" indent="1" readingOrder="2"/>
    </xf>
    <xf numFmtId="0" fontId="6" fillId="0" borderId="10" xfId="0" applyNumberFormat="1" applyFont="1" applyFill="1" applyBorder="1" applyAlignment="1">
      <alignment horizontal="right" vertical="center" wrapText="1" indent="1" readingOrder="2"/>
    </xf>
    <xf numFmtId="0" fontId="6" fillId="0" borderId="10" xfId="0" applyFont="1" applyBorder="1" applyAlignment="1">
      <alignment horizontal="right" wrapText="1" indent="1" readingOrder="2"/>
    </xf>
    <xf numFmtId="10" fontId="6" fillId="0" borderId="10" xfId="0" applyNumberFormat="1" applyFont="1" applyBorder="1" applyAlignment="1">
      <alignment horizontal="center" wrapText="1" readingOrder="2"/>
    </xf>
    <xf numFmtId="0" fontId="6" fillId="0" borderId="10" xfId="0" applyFont="1" applyBorder="1" applyAlignment="1">
      <alignment horizontal="right" vertical="center" wrapText="1" readingOrder="2"/>
    </xf>
    <xf numFmtId="10" fontId="6" fillId="0" borderId="10" xfId="0" applyNumberFormat="1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right" vertical="center" wrapText="1" indent="1" readingOrder="2"/>
    </xf>
    <xf numFmtId="10" fontId="6" fillId="0" borderId="11" xfId="0" applyNumberFormat="1" applyFont="1" applyBorder="1" applyAlignment="1">
      <alignment horizontal="center" vertical="center" wrapText="1" readingOrder="2"/>
    </xf>
    <xf numFmtId="0" fontId="0" fillId="0" borderId="11" xfId="0" applyBorder="1" applyAlignment="1">
      <alignment/>
    </xf>
    <xf numFmtId="43" fontId="9" fillId="0" borderId="0" xfId="34" applyFont="1" applyAlignment="1">
      <alignment horizontal="right" readingOrder="2"/>
    </xf>
    <xf numFmtId="0" fontId="6" fillId="5" borderId="10" xfId="37" applyFont="1" applyFill="1" applyBorder="1" applyAlignment="1">
      <alignment horizontal="center" wrapText="1" readingOrder="2"/>
      <protection/>
    </xf>
    <xf numFmtId="9" fontId="6" fillId="5" borderId="10" xfId="0" applyNumberFormat="1" applyFont="1" applyFill="1" applyBorder="1" applyAlignment="1">
      <alignment horizontal="center" vertical="center" wrapText="1" readingOrder="2"/>
    </xf>
    <xf numFmtId="0" fontId="6" fillId="5" borderId="10" xfId="37" applyFont="1" applyFill="1" applyBorder="1" applyAlignment="1">
      <alignment horizontal="center" vertical="center" wrapText="1" readingOrder="2"/>
      <protection/>
    </xf>
    <xf numFmtId="0" fontId="9" fillId="0" borderId="0" xfId="0" applyFont="1" applyAlignment="1">
      <alignment horizontal="right" readingOrder="2"/>
    </xf>
    <xf numFmtId="0" fontId="9" fillId="0" borderId="0" xfId="0" applyFont="1" applyAlignment="1">
      <alignment horizontal="right" wrapText="1" readingOrder="2"/>
    </xf>
    <xf numFmtId="0" fontId="13" fillId="0" borderId="0" xfId="0" applyFont="1" applyAlignment="1">
      <alignment horizontal="center" wrapText="1" readingOrder="2"/>
    </xf>
    <xf numFmtId="0" fontId="12" fillId="0" borderId="0" xfId="0" applyFont="1" applyAlignment="1">
      <alignment horizontal="center" wrapText="1" readingOrder="2"/>
    </xf>
    <xf numFmtId="9" fontId="6" fillId="5" borderId="12" xfId="37" applyNumberFormat="1" applyFont="1" applyFill="1" applyBorder="1" applyAlignment="1">
      <alignment horizontal="center" vertical="center" wrapText="1"/>
      <protection/>
    </xf>
    <xf numFmtId="9" fontId="6" fillId="5" borderId="13" xfId="37" applyNumberFormat="1" applyFont="1" applyFill="1" applyBorder="1" applyAlignment="1">
      <alignment horizontal="center" vertical="center" wrapText="1"/>
      <protection/>
    </xf>
    <xf numFmtId="9" fontId="6" fillId="5" borderId="14" xfId="37" applyNumberFormat="1" applyFont="1" applyFill="1" applyBorder="1" applyAlignment="1">
      <alignment horizontal="center" vertical="center" wrapText="1"/>
      <protection/>
    </xf>
    <xf numFmtId="0" fontId="6" fillId="5" borderId="12" xfId="37" applyFont="1" applyFill="1" applyBorder="1" applyAlignment="1">
      <alignment horizontal="center" vertical="center"/>
      <protection/>
    </xf>
    <xf numFmtId="0" fontId="6" fillId="5" borderId="13" xfId="37" applyFont="1" applyFill="1" applyBorder="1" applyAlignment="1">
      <alignment horizontal="center" vertical="center"/>
      <protection/>
    </xf>
    <xf numFmtId="0" fontId="6" fillId="5" borderId="14" xfId="37" applyFont="1" applyFill="1" applyBorder="1" applyAlignment="1">
      <alignment horizontal="center" vertical="center"/>
      <protection/>
    </xf>
    <xf numFmtId="9" fontId="9" fillId="32" borderId="12" xfId="37" applyNumberFormat="1" applyFont="1" applyFill="1" applyBorder="1" applyAlignment="1">
      <alignment horizontal="center" vertical="center" wrapText="1"/>
      <protection/>
    </xf>
    <xf numFmtId="9" fontId="9" fillId="32" borderId="13" xfId="37" applyNumberFormat="1" applyFont="1" applyFill="1" applyBorder="1" applyAlignment="1">
      <alignment horizontal="center" vertical="center" wrapText="1"/>
      <protection/>
    </xf>
    <xf numFmtId="9" fontId="9" fillId="32" borderId="14" xfId="37" applyNumberFormat="1" applyFont="1" applyFill="1" applyBorder="1" applyAlignment="1">
      <alignment horizontal="center" vertical="center" wrapText="1"/>
      <protection/>
    </xf>
    <xf numFmtId="172" fontId="9" fillId="0" borderId="12" xfId="37" applyNumberFormat="1" applyFont="1" applyFill="1" applyBorder="1" applyAlignment="1">
      <alignment horizontal="center" vertical="center" wrapText="1"/>
      <protection/>
    </xf>
    <xf numFmtId="172" fontId="9" fillId="0" borderId="13" xfId="37" applyNumberFormat="1" applyFont="1" applyFill="1" applyBorder="1" applyAlignment="1">
      <alignment horizontal="center" vertical="center" wrapText="1"/>
      <protection/>
    </xf>
    <xf numFmtId="172" fontId="9" fillId="0" borderId="14" xfId="37" applyNumberFormat="1" applyFont="1" applyFill="1" applyBorder="1" applyAlignment="1">
      <alignment horizontal="center" vertical="center" wrapText="1"/>
      <protection/>
    </xf>
    <xf numFmtId="0" fontId="9" fillId="0" borderId="12" xfId="37" applyFont="1" applyFill="1" applyBorder="1" applyAlignment="1">
      <alignment horizontal="right" vertical="center" wrapText="1" indent="1"/>
      <protection/>
    </xf>
    <xf numFmtId="0" fontId="9" fillId="0" borderId="13" xfId="37" applyFont="1" applyFill="1" applyBorder="1" applyAlignment="1">
      <alignment horizontal="right" vertical="center" wrapText="1" indent="1"/>
      <protection/>
    </xf>
    <xf numFmtId="0" fontId="9" fillId="0" borderId="14" xfId="37" applyFont="1" applyFill="1" applyBorder="1" applyAlignment="1">
      <alignment horizontal="right" vertical="center" wrapText="1" indent="1"/>
      <protection/>
    </xf>
    <xf numFmtId="0" fontId="6" fillId="0" borderId="12" xfId="37" applyNumberFormat="1" applyFont="1" applyFill="1" applyBorder="1" applyAlignment="1">
      <alignment horizontal="right" vertical="center" wrapText="1" indent="1"/>
      <protection/>
    </xf>
    <xf numFmtId="0" fontId="6" fillId="0" borderId="13" xfId="37" applyFont="1" applyFill="1" applyBorder="1" applyAlignment="1">
      <alignment horizontal="right" vertical="center" wrapText="1" indent="1"/>
      <protection/>
    </xf>
    <xf numFmtId="0" fontId="6" fillId="0" borderId="14" xfId="37" applyFont="1" applyFill="1" applyBorder="1" applyAlignment="1">
      <alignment horizontal="right" vertical="center" wrapText="1" indent="1"/>
      <protection/>
    </xf>
    <xf numFmtId="172" fontId="6" fillId="0" borderId="12" xfId="37" applyNumberFormat="1" applyFont="1" applyFill="1" applyBorder="1" applyAlignment="1">
      <alignment horizontal="center" vertical="center" wrapText="1"/>
      <protection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9" fillId="0" borderId="12" xfId="37" applyNumberFormat="1" applyFont="1" applyFill="1" applyBorder="1" applyAlignment="1">
      <alignment horizontal="center" vertical="center" wrapText="1"/>
      <protection/>
    </xf>
    <xf numFmtId="0" fontId="9" fillId="0" borderId="13" xfId="37" applyFont="1" applyFill="1" applyBorder="1" applyAlignment="1">
      <alignment horizontal="center" vertical="center" wrapText="1"/>
      <protection/>
    </xf>
    <xf numFmtId="0" fontId="9" fillId="0" borderId="14" xfId="37" applyFont="1" applyFill="1" applyBorder="1" applyAlignment="1">
      <alignment horizontal="center" vertical="center" wrapText="1"/>
      <protection/>
    </xf>
    <xf numFmtId="0" fontId="9" fillId="0" borderId="12" xfId="37" applyFont="1" applyFill="1" applyBorder="1" applyAlignment="1">
      <alignment horizontal="center" vertical="center" wrapText="1"/>
      <protection/>
    </xf>
    <xf numFmtId="49" fontId="9" fillId="32" borderId="12" xfId="37" applyNumberFormat="1" applyFont="1" applyFill="1" applyBorder="1" applyAlignment="1">
      <alignment horizontal="center" vertical="center" wrapText="1"/>
      <protection/>
    </xf>
    <xf numFmtId="0" fontId="9" fillId="32" borderId="13" xfId="37" applyFont="1" applyFill="1" applyBorder="1" applyAlignment="1">
      <alignment horizontal="center" vertical="center" wrapText="1"/>
      <protection/>
    </xf>
    <xf numFmtId="0" fontId="9" fillId="32" borderId="14" xfId="37" applyFont="1" applyFill="1" applyBorder="1" applyAlignment="1">
      <alignment horizontal="center" vertical="center" wrapText="1"/>
      <protection/>
    </xf>
    <xf numFmtId="9" fontId="9" fillId="0" borderId="12" xfId="37" applyNumberFormat="1" applyFont="1" applyFill="1" applyBorder="1" applyAlignment="1">
      <alignment horizontal="center" vertical="center" wrapText="1"/>
      <protection/>
    </xf>
    <xf numFmtId="9" fontId="9" fillId="0" borderId="13" xfId="37" applyNumberFormat="1" applyFont="1" applyFill="1" applyBorder="1" applyAlignment="1">
      <alignment horizontal="center" vertical="center" wrapText="1"/>
      <protection/>
    </xf>
    <xf numFmtId="9" fontId="9" fillId="0" borderId="14" xfId="37" applyNumberFormat="1" applyFont="1" applyFill="1" applyBorder="1" applyAlignment="1">
      <alignment horizontal="center" vertical="center" wrapText="1"/>
      <protection/>
    </xf>
    <xf numFmtId="9" fontId="9" fillId="0" borderId="12" xfId="37" applyNumberFormat="1" applyFont="1" applyFill="1" applyBorder="1" applyAlignment="1">
      <alignment horizontal="right" vertical="center" wrapText="1" indent="1"/>
      <protection/>
    </xf>
    <xf numFmtId="0" fontId="12" fillId="0" borderId="0" xfId="0" applyFont="1" applyAlignment="1">
      <alignment horizontal="center" wrapText="1" readingOrder="2"/>
    </xf>
    <xf numFmtId="0" fontId="13" fillId="0" borderId="0" xfId="39" applyFont="1" applyAlignment="1">
      <alignment horizontal="center" wrapText="1"/>
      <protection/>
    </xf>
    <xf numFmtId="0" fontId="9" fillId="0" borderId="13" xfId="37" applyFont="1" applyFill="1" applyBorder="1" applyAlignment="1">
      <alignment horizontal="right" vertical="center" indent="1"/>
      <protection/>
    </xf>
    <xf numFmtId="0" fontId="9" fillId="0" borderId="14" xfId="37" applyFont="1" applyFill="1" applyBorder="1" applyAlignment="1">
      <alignment horizontal="right" vertical="center" indent="1"/>
      <protection/>
    </xf>
    <xf numFmtId="49" fontId="9" fillId="32" borderId="13" xfId="37" applyNumberFormat="1" applyFont="1" applyFill="1" applyBorder="1" applyAlignment="1">
      <alignment horizontal="center" vertical="center" wrapText="1"/>
      <protection/>
    </xf>
    <xf numFmtId="49" fontId="9" fillId="32" borderId="14" xfId="37" applyNumberFormat="1" applyFont="1" applyFill="1" applyBorder="1" applyAlignment="1">
      <alignment horizontal="center" vertical="center" wrapText="1"/>
      <protection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6" fillId="5" borderId="12" xfId="37" applyFont="1" applyFill="1" applyBorder="1" applyAlignment="1">
      <alignment horizontal="center" vertical="center" wrapText="1"/>
      <protection/>
    </xf>
    <xf numFmtId="0" fontId="6" fillId="5" borderId="13" xfId="37" applyFont="1" applyFill="1" applyBorder="1" applyAlignment="1">
      <alignment horizontal="center" vertical="center" wrapText="1"/>
      <protection/>
    </xf>
    <xf numFmtId="0" fontId="6" fillId="5" borderId="14" xfId="37" applyFont="1" applyFill="1" applyBorder="1" applyAlignment="1">
      <alignment horizontal="center" vertical="center" wrapText="1"/>
      <protection/>
    </xf>
    <xf numFmtId="0" fontId="6" fillId="5" borderId="1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9" fontId="6" fillId="0" borderId="13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9" fontId="6" fillId="5" borderId="11" xfId="37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right" vertical="center" wrapText="1" indent="1"/>
    </xf>
    <xf numFmtId="0" fontId="6" fillId="0" borderId="11" xfId="0" applyFont="1" applyFill="1" applyBorder="1" applyAlignment="1">
      <alignment horizontal="right" vertical="center" wrapText="1" indent="1"/>
    </xf>
    <xf numFmtId="0" fontId="9" fillId="0" borderId="11" xfId="0" applyFont="1" applyFill="1" applyBorder="1" applyAlignment="1">
      <alignment horizontal="right" vertical="center" wrapText="1" indent="1"/>
    </xf>
    <xf numFmtId="49" fontId="9" fillId="32" borderId="11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9" fillId="0" borderId="15" xfId="37" applyFont="1" applyFill="1" applyBorder="1" applyAlignment="1">
      <alignment horizontal="center" vertical="center" wrapText="1"/>
      <protection/>
    </xf>
    <xf numFmtId="0" fontId="9" fillId="0" borderId="16" xfId="37" applyFont="1" applyFill="1" applyBorder="1" applyAlignment="1">
      <alignment horizontal="center" vertical="center" wrapText="1"/>
      <protection/>
    </xf>
    <xf numFmtId="0" fontId="9" fillId="0" borderId="17" xfId="37" applyFont="1" applyFill="1" applyBorder="1" applyAlignment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1" xfId="37" applyNumberFormat="1" applyFont="1" applyFill="1" applyBorder="1" applyAlignment="1">
      <alignment horizontal="center" vertical="center" wrapText="1"/>
      <protection/>
    </xf>
    <xf numFmtId="0" fontId="9" fillId="0" borderId="11" xfId="37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right" vertical="center" indent="1"/>
    </xf>
    <xf numFmtId="9" fontId="9" fillId="0" borderId="11" xfId="0" applyNumberFormat="1" applyFont="1" applyFill="1" applyBorder="1" applyAlignment="1">
      <alignment horizontal="right" vertical="center" wrapText="1" inden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49" fontId="9" fillId="32" borderId="11" xfId="37" applyNumberFormat="1" applyFont="1" applyFill="1" applyBorder="1" applyAlignment="1">
      <alignment horizontal="center" vertical="center" wrapText="1"/>
      <protection/>
    </xf>
    <xf numFmtId="0" fontId="9" fillId="32" borderId="11" xfId="37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Accent6 2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omma 2" xfId="35"/>
    <cellStyle name="Currency" xfId="36"/>
    <cellStyle name="Normal 2" xfId="37"/>
    <cellStyle name="Normal 2 2" xfId="38"/>
    <cellStyle name="Normal 2 3" xfId="39"/>
    <cellStyle name="Normal 3" xfId="40"/>
    <cellStyle name="Percent" xfId="41"/>
    <cellStyle name="Percent 2" xfId="42"/>
    <cellStyle name="Percent 3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7</xdr:row>
      <xdr:rowOff>85725</xdr:rowOff>
    </xdr:from>
    <xdr:ext cx="228600" cy="257175"/>
    <xdr:sp fLocksText="0">
      <xdr:nvSpPr>
        <xdr:cNvPr id="1" name="תיבת טקסט 1"/>
        <xdr:cNvSpPr txBox="1">
          <a:spLocks noChangeArrowheads="1"/>
        </xdr:cNvSpPr>
      </xdr:nvSpPr>
      <xdr:spPr>
        <a:xfrm>
          <a:off x="3038475" y="360997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104775</xdr:rowOff>
    </xdr:from>
    <xdr:to>
      <xdr:col>21</xdr:col>
      <xdr:colOff>161925</xdr:colOff>
      <xdr:row>63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61950"/>
          <a:ext cx="12239625" cy="1002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rightToLeft="1" tabSelected="1" zoomScaleSheetLayoutView="120" zoomScalePageLayoutView="0" workbookViewId="0" topLeftCell="A1">
      <pane xSplit="1" ySplit="4" topLeftCell="B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1" sqref="A1:H1"/>
    </sheetView>
  </sheetViews>
  <sheetFormatPr defaultColWidth="9.140625" defaultRowHeight="12.75"/>
  <cols>
    <col min="1" max="1" width="27.7109375" style="103" customWidth="1"/>
    <col min="2" max="2" width="20.7109375" style="103" customWidth="1"/>
    <col min="3" max="4" width="20.7109375" style="103" hidden="1" customWidth="1"/>
    <col min="5" max="7" width="20.7109375" style="103" customWidth="1"/>
    <col min="8" max="8" width="33.8515625" style="103" customWidth="1"/>
    <col min="9" max="20" width="9.140625" style="103" customWidth="1"/>
    <col min="21" max="21" width="13.00390625" style="103" bestFit="1" customWidth="1"/>
    <col min="22" max="22" width="28.00390625" style="103" bestFit="1" customWidth="1"/>
    <col min="23" max="16384" width="9.140625" style="103" customWidth="1"/>
  </cols>
  <sheetData>
    <row r="1" spans="1:8" ht="23.25">
      <c r="A1" s="135" t="s">
        <v>109</v>
      </c>
      <c r="B1" s="135"/>
      <c r="C1" s="135"/>
      <c r="D1" s="135"/>
      <c r="E1" s="135"/>
      <c r="F1" s="135"/>
      <c r="G1" s="135"/>
      <c r="H1" s="135"/>
    </row>
    <row r="2" spans="1:8" ht="15.75" customHeight="1">
      <c r="A2" s="134" t="s">
        <v>93</v>
      </c>
      <c r="B2" s="134"/>
      <c r="C2" s="134"/>
      <c r="D2" s="134"/>
      <c r="E2" s="134"/>
      <c r="F2" s="134"/>
      <c r="G2" s="134"/>
      <c r="H2" s="134"/>
    </row>
    <row r="3" ht="15"/>
    <row r="4" spans="1:22" s="111" customFormat="1" ht="48" customHeight="1">
      <c r="A4" s="131" t="s">
        <v>0</v>
      </c>
      <c r="B4" s="130" t="s">
        <v>100</v>
      </c>
      <c r="C4" s="129" t="s">
        <v>98</v>
      </c>
      <c r="D4" s="129" t="s">
        <v>99</v>
      </c>
      <c r="E4" s="129" t="s">
        <v>111</v>
      </c>
      <c r="F4" s="129" t="s">
        <v>23</v>
      </c>
      <c r="G4" s="129" t="s">
        <v>24</v>
      </c>
      <c r="H4" s="131" t="s">
        <v>1</v>
      </c>
      <c r="V4" s="128">
        <f>0.2%*908000000</f>
        <v>1816000</v>
      </c>
    </row>
    <row r="5" spans="1:22" s="104" customFormat="1" ht="58.5" customHeight="1">
      <c r="A5" s="118" t="s">
        <v>7</v>
      </c>
      <c r="B5" s="106">
        <v>0.4455</v>
      </c>
      <c r="C5" s="107">
        <v>0.41</v>
      </c>
      <c r="D5" s="107">
        <v>0.45</v>
      </c>
      <c r="E5" s="107">
        <v>0.44</v>
      </c>
      <c r="F5" s="108" t="s">
        <v>2</v>
      </c>
      <c r="G5" s="113" t="s">
        <v>101</v>
      </c>
      <c r="H5" s="110" t="s">
        <v>97</v>
      </c>
      <c r="V5" s="103"/>
    </row>
    <row r="6" spans="1:8" s="104" customFormat="1" ht="58.5" customHeight="1">
      <c r="A6" s="119" t="s">
        <v>96</v>
      </c>
      <c r="B6" s="106">
        <v>0.15</v>
      </c>
      <c r="C6" s="107">
        <v>0.2</v>
      </c>
      <c r="D6" s="107">
        <v>0.13</v>
      </c>
      <c r="E6" s="107">
        <v>0.15</v>
      </c>
      <c r="F6" s="108" t="s">
        <v>3</v>
      </c>
      <c r="G6" s="113" t="s">
        <v>102</v>
      </c>
      <c r="H6" s="112" t="s">
        <v>11</v>
      </c>
    </row>
    <row r="7" spans="1:13" s="104" customFormat="1" ht="58.5" customHeight="1">
      <c r="A7" s="118" t="s">
        <v>95</v>
      </c>
      <c r="B7" s="106">
        <v>0.25</v>
      </c>
      <c r="C7" s="107">
        <v>0.24</v>
      </c>
      <c r="D7" s="107">
        <v>0.35</v>
      </c>
      <c r="E7" s="107">
        <v>0.24</v>
      </c>
      <c r="F7" s="108" t="s">
        <v>2</v>
      </c>
      <c r="G7" s="116" t="s">
        <v>103</v>
      </c>
      <c r="H7" s="110" t="s">
        <v>84</v>
      </c>
      <c r="M7" s="105"/>
    </row>
    <row r="8" spans="1:8" s="104" customFormat="1" ht="58.5" customHeight="1">
      <c r="A8" s="118" t="s">
        <v>9</v>
      </c>
      <c r="B8" s="106">
        <v>0.14</v>
      </c>
      <c r="C8" s="107">
        <v>0.12</v>
      </c>
      <c r="D8" s="107">
        <v>0</v>
      </c>
      <c r="E8" s="107">
        <v>0.14</v>
      </c>
      <c r="F8" s="109" t="s">
        <v>3</v>
      </c>
      <c r="G8" s="115" t="s">
        <v>104</v>
      </c>
      <c r="H8" s="110" t="s">
        <v>97</v>
      </c>
    </row>
    <row r="9" spans="1:8" s="104" customFormat="1" ht="34.5" customHeight="1">
      <c r="A9" s="118" t="s">
        <v>6</v>
      </c>
      <c r="B9" s="106">
        <v>0.04</v>
      </c>
      <c r="C9" s="107">
        <v>0.05</v>
      </c>
      <c r="D9" s="107">
        <v>0.05</v>
      </c>
      <c r="E9" s="107">
        <v>0.06</v>
      </c>
      <c r="F9" s="109" t="s">
        <v>3</v>
      </c>
      <c r="G9" s="114" t="s">
        <v>115</v>
      </c>
      <c r="H9" s="110" t="s">
        <v>10</v>
      </c>
    </row>
    <row r="10" spans="1:8" s="104" customFormat="1" ht="15.75">
      <c r="A10" s="120" t="s">
        <v>4</v>
      </c>
      <c r="B10" s="106">
        <v>1.03</v>
      </c>
      <c r="C10" s="107">
        <f>SUM(C5:C9)</f>
        <v>1.02</v>
      </c>
      <c r="D10" s="107"/>
      <c r="E10" s="107">
        <f>SUM(E5:E9)</f>
        <v>1.03</v>
      </c>
      <c r="F10" s="110"/>
      <c r="G10" s="115"/>
      <c r="H10" s="110"/>
    </row>
    <row r="11" spans="1:8" s="104" customFormat="1" ht="30">
      <c r="A11" s="118" t="s">
        <v>82</v>
      </c>
      <c r="B11" s="106">
        <v>0.21</v>
      </c>
      <c r="C11" s="107">
        <v>0.18</v>
      </c>
      <c r="D11" s="107">
        <v>0.19</v>
      </c>
      <c r="E11" s="107">
        <v>0.18</v>
      </c>
      <c r="F11" s="109" t="s">
        <v>2</v>
      </c>
      <c r="G11" s="117" t="s">
        <v>48</v>
      </c>
      <c r="H11" s="110" t="s">
        <v>85</v>
      </c>
    </row>
    <row r="12" spans="1:2" ht="30" customHeight="1">
      <c r="A12" s="121" t="s">
        <v>110</v>
      </c>
      <c r="B12" s="122">
        <v>0.0028</v>
      </c>
    </row>
    <row r="13" ht="15">
      <c r="A13" s="111"/>
    </row>
    <row r="14" s="133" customFormat="1" ht="15">
      <c r="A14" s="132" t="s">
        <v>116</v>
      </c>
    </row>
  </sheetData>
  <sheetProtection/>
  <mergeCells count="2">
    <mergeCell ref="A2:H2"/>
    <mergeCell ref="A1:H1"/>
  </mergeCells>
  <printOptions horizontalCentered="1" verticalCentered="1"/>
  <pageMargins left="0" right="0" top="0.984251968503937" bottom="0.984251968503937" header="0.5118110236220472" footer="0.5118110236220472"/>
  <pageSetup blackAndWhite="1"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rightToLeft="1" zoomScale="115" zoomScaleNormal="115" zoomScaleSheetLayoutView="11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F1"/>
    </sheetView>
  </sheetViews>
  <sheetFormatPr defaultColWidth="9.140625" defaultRowHeight="12.75"/>
  <cols>
    <col min="1" max="1" width="26.28125" style="95" customWidth="1"/>
    <col min="2" max="2" width="18.7109375" style="95" customWidth="1"/>
    <col min="3" max="3" width="21.7109375" style="95" customWidth="1"/>
    <col min="4" max="4" width="21.00390625" style="95" customWidth="1"/>
    <col min="5" max="5" width="22.7109375" style="95" customWidth="1"/>
    <col min="6" max="6" width="35.57421875" style="95" customWidth="1"/>
    <col min="7" max="16384" width="9.140625" style="95" customWidth="1"/>
  </cols>
  <sheetData>
    <row r="1" spans="1:6" ht="23.25">
      <c r="A1" s="169" t="s">
        <v>109</v>
      </c>
      <c r="B1" s="169"/>
      <c r="C1" s="169"/>
      <c r="D1" s="169"/>
      <c r="E1" s="169"/>
      <c r="F1" s="169"/>
    </row>
    <row r="2" spans="1:6" ht="18">
      <c r="A2" s="170" t="s">
        <v>92</v>
      </c>
      <c r="B2" s="170"/>
      <c r="C2" s="170"/>
      <c r="D2" s="170"/>
      <c r="E2" s="170"/>
      <c r="F2" s="170"/>
    </row>
    <row r="3" spans="1:6" ht="15.75" thickBot="1">
      <c r="A3" s="97"/>
      <c r="B3" s="98"/>
      <c r="C3" s="99"/>
      <c r="D3" s="99"/>
      <c r="E3" s="99"/>
      <c r="F3" s="99"/>
    </row>
    <row r="4" spans="1:6" ht="30.75" customHeight="1" thickBot="1">
      <c r="A4" s="139" t="s">
        <v>0</v>
      </c>
      <c r="B4" s="136" t="s">
        <v>112</v>
      </c>
      <c r="C4" s="180" t="s">
        <v>111</v>
      </c>
      <c r="D4" s="139" t="s">
        <v>23</v>
      </c>
      <c r="E4" s="177" t="s">
        <v>24</v>
      </c>
      <c r="F4" s="177" t="s">
        <v>90</v>
      </c>
    </row>
    <row r="5" spans="1:6" ht="15" customHeight="1" thickBot="1">
      <c r="A5" s="140"/>
      <c r="B5" s="137"/>
      <c r="C5" s="180"/>
      <c r="D5" s="140"/>
      <c r="E5" s="178"/>
      <c r="F5" s="178"/>
    </row>
    <row r="6" spans="1:6" ht="15.75" customHeight="1" thickBot="1">
      <c r="A6" s="141"/>
      <c r="B6" s="138"/>
      <c r="C6" s="180"/>
      <c r="D6" s="141"/>
      <c r="E6" s="179"/>
      <c r="F6" s="179"/>
    </row>
    <row r="7" spans="1:6" ht="32.25" customHeight="1">
      <c r="A7" s="148" t="s">
        <v>7</v>
      </c>
      <c r="B7" s="145">
        <v>0.27</v>
      </c>
      <c r="C7" s="142">
        <v>0.27</v>
      </c>
      <c r="D7" s="162" t="s">
        <v>2</v>
      </c>
      <c r="E7" s="162" t="s">
        <v>105</v>
      </c>
      <c r="F7" s="155" t="s">
        <v>114</v>
      </c>
    </row>
    <row r="8" spans="1:6" ht="12.75" customHeight="1">
      <c r="A8" s="171"/>
      <c r="B8" s="146"/>
      <c r="C8" s="143"/>
      <c r="D8" s="173"/>
      <c r="E8" s="173"/>
      <c r="F8" s="175"/>
    </row>
    <row r="9" spans="1:6" ht="36" customHeight="1" thickBot="1">
      <c r="A9" s="172"/>
      <c r="B9" s="147"/>
      <c r="C9" s="144"/>
      <c r="D9" s="174"/>
      <c r="E9" s="174"/>
      <c r="F9" s="176"/>
    </row>
    <row r="10" spans="1:6" ht="12.75" customHeight="1">
      <c r="A10" s="168" t="s">
        <v>5</v>
      </c>
      <c r="B10" s="145">
        <v>0.35</v>
      </c>
      <c r="C10" s="142">
        <v>0.35</v>
      </c>
      <c r="D10" s="162" t="s">
        <v>3</v>
      </c>
      <c r="E10" s="162" t="s">
        <v>87</v>
      </c>
      <c r="F10" s="165" t="s">
        <v>11</v>
      </c>
    </row>
    <row r="11" spans="1:6" ht="12.75" customHeight="1">
      <c r="A11" s="149"/>
      <c r="B11" s="146"/>
      <c r="C11" s="143"/>
      <c r="D11" s="163"/>
      <c r="E11" s="163"/>
      <c r="F11" s="166"/>
    </row>
    <row r="12" spans="1:6" ht="13.5" customHeight="1" thickBot="1">
      <c r="A12" s="150"/>
      <c r="B12" s="147"/>
      <c r="C12" s="144"/>
      <c r="D12" s="164"/>
      <c r="E12" s="164"/>
      <c r="F12" s="167"/>
    </row>
    <row r="13" spans="1:6" ht="12.75" customHeight="1">
      <c r="A13" s="148" t="s">
        <v>8</v>
      </c>
      <c r="B13" s="145">
        <v>0.33</v>
      </c>
      <c r="C13" s="142">
        <v>0.32</v>
      </c>
      <c r="D13" s="162" t="s">
        <v>2</v>
      </c>
      <c r="E13" s="162" t="s">
        <v>70</v>
      </c>
      <c r="F13" s="161" t="s">
        <v>86</v>
      </c>
    </row>
    <row r="14" spans="1:6" ht="12.75" customHeight="1">
      <c r="A14" s="149"/>
      <c r="B14" s="146"/>
      <c r="C14" s="143"/>
      <c r="D14" s="163"/>
      <c r="E14" s="163"/>
      <c r="F14" s="159"/>
    </row>
    <row r="15" spans="1:6" ht="21.75" customHeight="1" thickBot="1">
      <c r="A15" s="150"/>
      <c r="B15" s="147"/>
      <c r="C15" s="144"/>
      <c r="D15" s="164"/>
      <c r="E15" s="164"/>
      <c r="F15" s="160"/>
    </row>
    <row r="16" spans="1:6" ht="26.25" customHeight="1">
      <c r="A16" s="148" t="s">
        <v>9</v>
      </c>
      <c r="B16" s="145">
        <v>0.003</v>
      </c>
      <c r="C16" s="142">
        <v>0.01</v>
      </c>
      <c r="D16" s="158" t="s">
        <v>3</v>
      </c>
      <c r="E16" s="158" t="s">
        <v>52</v>
      </c>
      <c r="F16" s="155" t="s">
        <v>89</v>
      </c>
    </row>
    <row r="17" spans="1:6" ht="53.25" customHeight="1">
      <c r="A17" s="149"/>
      <c r="B17" s="146">
        <v>0</v>
      </c>
      <c r="C17" s="143"/>
      <c r="D17" s="159"/>
      <c r="E17" s="159"/>
      <c r="F17" s="156"/>
    </row>
    <row r="18" spans="1:6" ht="13.5" customHeight="1" thickBot="1">
      <c r="A18" s="150"/>
      <c r="B18" s="147"/>
      <c r="C18" s="144"/>
      <c r="D18" s="160"/>
      <c r="E18" s="160"/>
      <c r="F18" s="157"/>
    </row>
    <row r="19" spans="1:6" ht="12.75" customHeight="1">
      <c r="A19" s="148" t="s">
        <v>6</v>
      </c>
      <c r="B19" s="145">
        <v>0.05</v>
      </c>
      <c r="C19" s="142">
        <v>0.05</v>
      </c>
      <c r="D19" s="158" t="s">
        <v>3</v>
      </c>
      <c r="E19" s="158" t="s">
        <v>34</v>
      </c>
      <c r="F19" s="161" t="s">
        <v>10</v>
      </c>
    </row>
    <row r="20" spans="1:6" ht="12.75" customHeight="1">
      <c r="A20" s="149"/>
      <c r="B20" s="146"/>
      <c r="C20" s="143"/>
      <c r="D20" s="159"/>
      <c r="E20" s="159"/>
      <c r="F20" s="159"/>
    </row>
    <row r="21" spans="1:6" ht="13.5" customHeight="1" thickBot="1">
      <c r="A21" s="149"/>
      <c r="B21" s="146"/>
      <c r="C21" s="144"/>
      <c r="D21" s="159"/>
      <c r="E21" s="159"/>
      <c r="F21" s="159"/>
    </row>
    <row r="22" spans="1:6" ht="12.75" customHeight="1">
      <c r="A22" s="151" t="s">
        <v>4</v>
      </c>
      <c r="B22" s="154">
        <v>1.003</v>
      </c>
      <c r="C22" s="142">
        <f>SUM(C7:C21)</f>
        <v>1</v>
      </c>
      <c r="D22" s="161"/>
      <c r="E22" s="161"/>
      <c r="F22" s="161"/>
    </row>
    <row r="23" spans="1:6" ht="12.75" customHeight="1">
      <c r="A23" s="152"/>
      <c r="B23" s="146"/>
      <c r="C23" s="143"/>
      <c r="D23" s="159"/>
      <c r="E23" s="159"/>
      <c r="F23" s="159"/>
    </row>
    <row r="24" spans="1:6" ht="13.5" customHeight="1" thickBot="1">
      <c r="A24" s="153"/>
      <c r="B24" s="147"/>
      <c r="C24" s="144"/>
      <c r="D24" s="160"/>
      <c r="E24" s="160"/>
      <c r="F24" s="160"/>
    </row>
    <row r="25" spans="1:6" ht="12.75" customHeight="1">
      <c r="A25" s="148" t="s">
        <v>82</v>
      </c>
      <c r="B25" s="145">
        <v>0.18</v>
      </c>
      <c r="C25" s="142">
        <v>0.15</v>
      </c>
      <c r="D25" s="158" t="s">
        <v>2</v>
      </c>
      <c r="E25" s="158" t="s">
        <v>88</v>
      </c>
      <c r="F25" s="161" t="s">
        <v>85</v>
      </c>
    </row>
    <row r="26" spans="1:6" ht="12.75" customHeight="1">
      <c r="A26" s="149"/>
      <c r="B26" s="146"/>
      <c r="C26" s="143"/>
      <c r="D26" s="159"/>
      <c r="E26" s="159"/>
      <c r="F26" s="159"/>
    </row>
    <row r="27" spans="1:6" ht="13.5" customHeight="1" thickBot="1">
      <c r="A27" s="150"/>
      <c r="B27" s="147"/>
      <c r="C27" s="144"/>
      <c r="D27" s="160"/>
      <c r="E27" s="160"/>
      <c r="F27" s="160"/>
    </row>
    <row r="28" spans="1:6" ht="33.75" customHeight="1">
      <c r="A28" s="123" t="s">
        <v>110</v>
      </c>
      <c r="B28" s="124">
        <v>0.001</v>
      </c>
      <c r="C28" s="99"/>
      <c r="D28" s="99" t="s">
        <v>83</v>
      </c>
      <c r="E28" s="99"/>
      <c r="F28" s="99"/>
    </row>
    <row r="29" spans="1:6" ht="15.75">
      <c r="A29" s="100"/>
      <c r="B29" s="99"/>
      <c r="C29" s="99"/>
      <c r="D29" s="99"/>
      <c r="E29" s="99"/>
      <c r="F29" s="99"/>
    </row>
    <row r="30" spans="1:6" ht="15.75">
      <c r="A30" s="100"/>
      <c r="B30" s="99"/>
      <c r="C30" s="99"/>
      <c r="D30" s="99"/>
      <c r="E30" s="99"/>
      <c r="F30" s="99"/>
    </row>
    <row r="31" spans="1:2" ht="20.25">
      <c r="A31" s="93"/>
      <c r="B31" s="96"/>
    </row>
    <row r="32" ht="15">
      <c r="A32" s="93"/>
    </row>
    <row r="33" ht="15">
      <c r="A33" s="93"/>
    </row>
    <row r="34" ht="15">
      <c r="A34" s="94"/>
    </row>
  </sheetData>
  <sheetProtection/>
  <mergeCells count="50">
    <mergeCell ref="E4:E6"/>
    <mergeCell ref="F4:F6"/>
    <mergeCell ref="C4:C6"/>
    <mergeCell ref="E10:E12"/>
    <mergeCell ref="A10:A12"/>
    <mergeCell ref="B10:B12"/>
    <mergeCell ref="A1:F1"/>
    <mergeCell ref="A2:F2"/>
    <mergeCell ref="A7:A9"/>
    <mergeCell ref="B7:B9"/>
    <mergeCell ref="E7:E9"/>
    <mergeCell ref="F7:F9"/>
    <mergeCell ref="D7:D9"/>
    <mergeCell ref="C7:C9"/>
    <mergeCell ref="C10:C12"/>
    <mergeCell ref="C13:C15"/>
    <mergeCell ref="D10:D12"/>
    <mergeCell ref="F10:F12"/>
    <mergeCell ref="A13:A15"/>
    <mergeCell ref="B13:B15"/>
    <mergeCell ref="D13:D15"/>
    <mergeCell ref="E13:E15"/>
    <mergeCell ref="F13:F15"/>
    <mergeCell ref="D22:D24"/>
    <mergeCell ref="E16:E18"/>
    <mergeCell ref="E19:E21"/>
    <mergeCell ref="C16:C18"/>
    <mergeCell ref="C19:C21"/>
    <mergeCell ref="C22:C24"/>
    <mergeCell ref="D19:D21"/>
    <mergeCell ref="A22:A24"/>
    <mergeCell ref="B22:B24"/>
    <mergeCell ref="F16:F18"/>
    <mergeCell ref="E25:E27"/>
    <mergeCell ref="F25:F27"/>
    <mergeCell ref="F22:F24"/>
    <mergeCell ref="D25:D27"/>
    <mergeCell ref="F19:F21"/>
    <mergeCell ref="D16:D18"/>
    <mergeCell ref="E22:E24"/>
    <mergeCell ref="B4:B6"/>
    <mergeCell ref="A4:A6"/>
    <mergeCell ref="D4:D6"/>
    <mergeCell ref="C25:C27"/>
    <mergeCell ref="B25:B27"/>
    <mergeCell ref="A19:A21"/>
    <mergeCell ref="B19:B21"/>
    <mergeCell ref="A16:A18"/>
    <mergeCell ref="B16:B18"/>
    <mergeCell ref="A25:A27"/>
  </mergeCells>
  <printOptions horizontalCentered="1" verticalCentered="1"/>
  <pageMargins left="0" right="0" top="0.984251968503937" bottom="0.984251968503937" header="0.5118110236220472" footer="0.5118110236220472"/>
  <pageSetup blackAndWhite="1"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rightToLeft="1" zoomScaleSheetLayoutView="100" zoomScalePageLayoutView="0" workbookViewId="0" topLeftCell="A1">
      <pane xSplit="1" ySplit="6" topLeftCell="B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3" sqref="A3"/>
    </sheetView>
  </sheetViews>
  <sheetFormatPr defaultColWidth="9.140625" defaultRowHeight="12.75"/>
  <cols>
    <col min="1" max="1" width="28.00390625" style="0" customWidth="1"/>
    <col min="2" max="2" width="21.421875" style="0" customWidth="1"/>
    <col min="3" max="3" width="21.00390625" style="0" customWidth="1"/>
    <col min="4" max="4" width="25.28125" style="0" customWidth="1"/>
    <col min="5" max="5" width="20.140625" style="0" customWidth="1"/>
    <col min="6" max="6" width="30.28125" style="0" customWidth="1"/>
  </cols>
  <sheetData>
    <row r="1" spans="1:6" ht="23.25">
      <c r="A1" s="225" t="s">
        <v>109</v>
      </c>
      <c r="B1" s="225"/>
      <c r="C1" s="225"/>
      <c r="D1" s="225"/>
      <c r="E1" s="225"/>
      <c r="F1" s="225"/>
    </row>
    <row r="2" spans="1:6" ht="18">
      <c r="A2" s="226" t="s">
        <v>91</v>
      </c>
      <c r="B2" s="226"/>
      <c r="C2" s="226"/>
      <c r="D2" s="226"/>
      <c r="E2" s="226"/>
      <c r="F2" s="226"/>
    </row>
    <row r="3" spans="1:2" ht="13.5" thickBot="1">
      <c r="A3" s="1"/>
      <c r="B3" s="1"/>
    </row>
    <row r="4" spans="1:6" ht="67.5" customHeight="1" thickBot="1">
      <c r="A4" s="180" t="s">
        <v>0</v>
      </c>
      <c r="B4" s="201" t="s">
        <v>112</v>
      </c>
      <c r="C4" s="185" t="s">
        <v>111</v>
      </c>
      <c r="D4" s="180" t="s">
        <v>23</v>
      </c>
      <c r="E4" s="177" t="s">
        <v>24</v>
      </c>
      <c r="F4" s="181" t="s">
        <v>1</v>
      </c>
    </row>
    <row r="5" spans="1:6" ht="15" customHeight="1" thickBot="1">
      <c r="A5" s="180"/>
      <c r="B5" s="201"/>
      <c r="C5" s="186"/>
      <c r="D5" s="180"/>
      <c r="E5" s="178"/>
      <c r="F5" s="182"/>
    </row>
    <row r="6" spans="1:6" ht="19.5" customHeight="1" thickBot="1">
      <c r="A6" s="180"/>
      <c r="B6" s="201"/>
      <c r="C6" s="187"/>
      <c r="D6" s="180"/>
      <c r="E6" s="179"/>
      <c r="F6" s="183"/>
    </row>
    <row r="7" spans="1:6" ht="18.75" customHeight="1" thickBot="1">
      <c r="A7" s="204" t="s">
        <v>7</v>
      </c>
      <c r="B7" s="184">
        <v>0.57</v>
      </c>
      <c r="C7" s="188">
        <v>0.57</v>
      </c>
      <c r="D7" s="205" t="s">
        <v>2</v>
      </c>
      <c r="E7" s="227" t="s">
        <v>106</v>
      </c>
      <c r="F7" s="219" t="s">
        <v>114</v>
      </c>
    </row>
    <row r="8" spans="1:6" ht="48.75" customHeight="1" thickBot="1">
      <c r="A8" s="217"/>
      <c r="B8" s="184"/>
      <c r="C8" s="189"/>
      <c r="D8" s="205"/>
      <c r="E8" s="227"/>
      <c r="F8" s="223"/>
    </row>
    <row r="9" spans="1:6" ht="11.25" customHeight="1" thickBot="1">
      <c r="A9" s="217"/>
      <c r="B9" s="184"/>
      <c r="C9" s="190"/>
      <c r="D9" s="205"/>
      <c r="E9" s="227"/>
      <c r="F9" s="224"/>
    </row>
    <row r="10" spans="1:6" ht="9.75" customHeight="1" thickBot="1">
      <c r="A10" s="218" t="s">
        <v>5</v>
      </c>
      <c r="B10" s="184">
        <v>0.1</v>
      </c>
      <c r="C10" s="188">
        <v>0.1</v>
      </c>
      <c r="D10" s="211" t="s">
        <v>3</v>
      </c>
      <c r="E10" s="215" t="s">
        <v>107</v>
      </c>
      <c r="F10" s="191" t="s">
        <v>11</v>
      </c>
    </row>
    <row r="11" spans="1:6" ht="53.25" customHeight="1" thickBot="1">
      <c r="A11" s="204"/>
      <c r="B11" s="184"/>
      <c r="C11" s="189"/>
      <c r="D11" s="212"/>
      <c r="E11" s="216"/>
      <c r="F11" s="192"/>
    </row>
    <row r="12" spans="1:6" ht="10.5" customHeight="1" thickBot="1">
      <c r="A12" s="204"/>
      <c r="B12" s="184"/>
      <c r="C12" s="190"/>
      <c r="D12" s="212"/>
      <c r="E12" s="216"/>
      <c r="F12" s="193"/>
    </row>
    <row r="13" spans="1:6" ht="18.75" customHeight="1" thickBot="1">
      <c r="A13" s="204" t="s">
        <v>8</v>
      </c>
      <c r="B13" s="184">
        <v>0.28</v>
      </c>
      <c r="C13" s="188">
        <v>0.28</v>
      </c>
      <c r="D13" s="205" t="s">
        <v>2</v>
      </c>
      <c r="E13" s="227" t="s">
        <v>108</v>
      </c>
      <c r="F13" s="208" t="s">
        <v>86</v>
      </c>
    </row>
    <row r="14" spans="1:6" ht="38.25" customHeight="1" thickBot="1">
      <c r="A14" s="204"/>
      <c r="B14" s="184"/>
      <c r="C14" s="189"/>
      <c r="D14" s="206"/>
      <c r="E14" s="228"/>
      <c r="F14" s="209"/>
    </row>
    <row r="15" spans="1:6" ht="15" customHeight="1" thickBot="1">
      <c r="A15" s="204"/>
      <c r="B15" s="184"/>
      <c r="C15" s="190"/>
      <c r="D15" s="206"/>
      <c r="E15" s="228"/>
      <c r="F15" s="210"/>
    </row>
    <row r="16" spans="1:6" ht="12.75" customHeight="1" thickBot="1">
      <c r="A16" s="204" t="s">
        <v>113</v>
      </c>
      <c r="B16" s="184">
        <v>0.0046</v>
      </c>
      <c r="C16" s="188">
        <v>0.01</v>
      </c>
      <c r="D16" s="211" t="s">
        <v>3</v>
      </c>
      <c r="E16" s="215" t="s">
        <v>52</v>
      </c>
      <c r="F16" s="219" t="s">
        <v>89</v>
      </c>
    </row>
    <row r="17" spans="1:6" ht="27" customHeight="1" thickBot="1">
      <c r="A17" s="204"/>
      <c r="B17" s="184"/>
      <c r="C17" s="189"/>
      <c r="D17" s="212"/>
      <c r="E17" s="216"/>
      <c r="F17" s="220"/>
    </row>
    <row r="18" spans="1:6" ht="32.25" customHeight="1" thickBot="1">
      <c r="A18" s="204"/>
      <c r="B18" s="184"/>
      <c r="C18" s="190"/>
      <c r="D18" s="212"/>
      <c r="E18" s="216"/>
      <c r="F18" s="221"/>
    </row>
    <row r="19" spans="1:6" ht="12.75" customHeight="1" thickBot="1">
      <c r="A19" s="204" t="s">
        <v>6</v>
      </c>
      <c r="B19" s="184">
        <v>0.05</v>
      </c>
      <c r="C19" s="188">
        <v>0.04</v>
      </c>
      <c r="D19" s="211" t="s">
        <v>3</v>
      </c>
      <c r="E19" s="215" t="s">
        <v>73</v>
      </c>
      <c r="F19" s="213" t="s">
        <v>10</v>
      </c>
    </row>
    <row r="20" spans="1:6" ht="12.75" customHeight="1" thickBot="1">
      <c r="A20" s="204"/>
      <c r="B20" s="184"/>
      <c r="C20" s="189"/>
      <c r="D20" s="212"/>
      <c r="E20" s="216"/>
      <c r="F20" s="214"/>
    </row>
    <row r="21" spans="1:6" ht="13.5" customHeight="1" thickBot="1">
      <c r="A21" s="204"/>
      <c r="B21" s="184"/>
      <c r="C21" s="190"/>
      <c r="D21" s="212"/>
      <c r="E21" s="216"/>
      <c r="F21" s="214"/>
    </row>
    <row r="22" spans="1:6" ht="12.75" customHeight="1" thickBot="1">
      <c r="A22" s="202" t="s">
        <v>4</v>
      </c>
      <c r="B22" s="207">
        <v>1.0046</v>
      </c>
      <c r="C22" s="194">
        <f>SUM(C7:C21)</f>
        <v>1</v>
      </c>
      <c r="D22" s="212"/>
      <c r="E22" s="216"/>
      <c r="F22" s="213"/>
    </row>
    <row r="23" spans="1:6" ht="12.75" customHeight="1" thickBot="1">
      <c r="A23" s="203"/>
      <c r="B23" s="200"/>
      <c r="C23" s="195"/>
      <c r="D23" s="212"/>
      <c r="E23" s="216"/>
      <c r="F23" s="214"/>
    </row>
    <row r="24" spans="1:6" ht="13.5" customHeight="1" thickBot="1">
      <c r="A24" s="203"/>
      <c r="B24" s="200"/>
      <c r="C24" s="196"/>
      <c r="D24" s="212"/>
      <c r="E24" s="216"/>
      <c r="F24" s="222"/>
    </row>
    <row r="25" spans="1:6" ht="12.75" customHeight="1" thickBot="1">
      <c r="A25" s="204" t="s">
        <v>82</v>
      </c>
      <c r="B25" s="200">
        <v>0.2</v>
      </c>
      <c r="C25" s="197">
        <v>0.2</v>
      </c>
      <c r="D25" s="211" t="s">
        <v>2</v>
      </c>
      <c r="E25" s="215" t="s">
        <v>36</v>
      </c>
      <c r="F25" s="213" t="s">
        <v>85</v>
      </c>
    </row>
    <row r="26" spans="1:6" ht="12.75" customHeight="1" thickBot="1">
      <c r="A26" s="204"/>
      <c r="B26" s="200"/>
      <c r="C26" s="198"/>
      <c r="D26" s="212"/>
      <c r="E26" s="216"/>
      <c r="F26" s="214"/>
    </row>
    <row r="27" spans="1:6" ht="13.5" customHeight="1" thickBot="1">
      <c r="A27" s="204"/>
      <c r="B27" s="200"/>
      <c r="C27" s="199"/>
      <c r="D27" s="212"/>
      <c r="E27" s="216"/>
      <c r="F27" s="222"/>
    </row>
    <row r="28" spans="1:5" ht="30.75" customHeight="1" thickBot="1">
      <c r="A28" s="125" t="s">
        <v>110</v>
      </c>
      <c r="B28" s="126">
        <v>0.0015</v>
      </c>
      <c r="C28" s="127"/>
      <c r="D28" s="127"/>
      <c r="E28" s="127"/>
    </row>
    <row r="29" spans="1:2" ht="15">
      <c r="A29" s="93" t="s">
        <v>81</v>
      </c>
      <c r="B29" s="93"/>
    </row>
    <row r="30" spans="1:2" ht="15">
      <c r="A30" s="93"/>
      <c r="B30" s="93"/>
    </row>
    <row r="31" spans="1:2" ht="15">
      <c r="A31" s="93"/>
      <c r="B31" s="93"/>
    </row>
    <row r="32" spans="1:2" ht="15">
      <c r="A32" s="93"/>
      <c r="B32" s="93"/>
    </row>
    <row r="33" spans="1:2" ht="15">
      <c r="A33" s="93"/>
      <c r="B33" s="93"/>
    </row>
    <row r="34" spans="1:2" ht="15">
      <c r="A34" s="94"/>
      <c r="B34" s="94"/>
    </row>
  </sheetData>
  <sheetProtection/>
  <mergeCells count="50">
    <mergeCell ref="A1:F1"/>
    <mergeCell ref="A2:F2"/>
    <mergeCell ref="E7:E9"/>
    <mergeCell ref="E13:E15"/>
    <mergeCell ref="E16:E18"/>
    <mergeCell ref="E19:E21"/>
    <mergeCell ref="B19:B21"/>
    <mergeCell ref="E10:E12"/>
    <mergeCell ref="B16:B18"/>
    <mergeCell ref="D7:D9"/>
    <mergeCell ref="A7:A9"/>
    <mergeCell ref="A10:A12"/>
    <mergeCell ref="B7:B9"/>
    <mergeCell ref="F16:F18"/>
    <mergeCell ref="A25:A27"/>
    <mergeCell ref="D22:D24"/>
    <mergeCell ref="F22:F24"/>
    <mergeCell ref="D25:D27"/>
    <mergeCell ref="F7:F9"/>
    <mergeCell ref="F25:F27"/>
    <mergeCell ref="F13:F15"/>
    <mergeCell ref="D19:D21"/>
    <mergeCell ref="F19:F21"/>
    <mergeCell ref="D16:D18"/>
    <mergeCell ref="D10:D12"/>
    <mergeCell ref="E25:E27"/>
    <mergeCell ref="E22:E24"/>
    <mergeCell ref="B13:B15"/>
    <mergeCell ref="D13:D15"/>
    <mergeCell ref="B22:B24"/>
    <mergeCell ref="C13:C15"/>
    <mergeCell ref="C16:C18"/>
    <mergeCell ref="C19:C21"/>
    <mergeCell ref="C22:C24"/>
    <mergeCell ref="C25:C27"/>
    <mergeCell ref="B25:B27"/>
    <mergeCell ref="B4:B6"/>
    <mergeCell ref="A4:A6"/>
    <mergeCell ref="D4:D6"/>
    <mergeCell ref="A22:A24"/>
    <mergeCell ref="A19:A21"/>
    <mergeCell ref="A16:A18"/>
    <mergeCell ref="A13:A15"/>
    <mergeCell ref="E4:E6"/>
    <mergeCell ref="F4:F6"/>
    <mergeCell ref="B10:B12"/>
    <mergeCell ref="C4:C6"/>
    <mergeCell ref="C7:C9"/>
    <mergeCell ref="C10:C12"/>
    <mergeCell ref="F10:F12"/>
  </mergeCells>
  <printOptions horizontalCentered="1" verticalCentered="1"/>
  <pageMargins left="0" right="0" top="0.984251968503937" bottom="0.984251968503937" header="0.5118110236220472" footer="0.5118110236220472"/>
  <pageSetup blackAndWhite="1"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rightToLeft="1" view="pageBreakPreview" zoomScale="60" zoomScalePageLayoutView="0" workbookViewId="0" topLeftCell="A1">
      <selection activeCell="F6" sqref="F6"/>
    </sheetView>
  </sheetViews>
  <sheetFormatPr defaultColWidth="8.8515625" defaultRowHeight="12.75"/>
  <cols>
    <col min="1" max="16384" width="8.8515625" style="101" customWidth="1"/>
  </cols>
  <sheetData>
    <row r="1" spans="1:4" ht="20.25">
      <c r="A1" s="102" t="s">
        <v>94</v>
      </c>
      <c r="B1" s="102"/>
      <c r="C1" s="102"/>
      <c r="D1" s="102"/>
    </row>
  </sheetData>
  <sheetProtection/>
  <printOptions horizontalCentered="1" verticalCentered="1"/>
  <pageMargins left="0" right="0" top="0.984251968503937" bottom="0.984251968503937" header="0.5118110236220472" footer="0.5118110236220472"/>
  <pageSetup blackAndWhite="1" fitToHeight="1" fitToWidth="1" horizontalDpi="600" verticalDpi="600" orientation="portrait" paperSize="9" scale="55" r:id="rId2"/>
  <colBreaks count="1" manualBreakCount="1">
    <brk id="18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2" max="2" width="35.57421875" style="0" customWidth="1"/>
    <col min="3" max="3" width="15.140625" style="0" bestFit="1" customWidth="1"/>
    <col min="4" max="5" width="20.8515625" style="0" customWidth="1"/>
    <col min="6" max="6" width="12.421875" style="0" customWidth="1"/>
    <col min="7" max="7" width="22.57421875" style="0" customWidth="1"/>
    <col min="8" max="8" width="26.57421875" style="0" bestFit="1" customWidth="1"/>
  </cols>
  <sheetData>
    <row r="1" spans="2:8" ht="15">
      <c r="B1" s="5"/>
      <c r="C1" s="6"/>
      <c r="D1" s="6" t="s">
        <v>17</v>
      </c>
      <c r="E1" s="6"/>
      <c r="F1" s="6"/>
      <c r="G1" s="5"/>
      <c r="H1" s="5"/>
    </row>
    <row r="2" spans="2:8" ht="15">
      <c r="B2" s="5"/>
      <c r="C2" s="6"/>
      <c r="D2" s="7" t="s">
        <v>18</v>
      </c>
      <c r="E2" s="7"/>
      <c r="F2" s="6"/>
      <c r="G2" s="5"/>
      <c r="H2" s="8" t="s">
        <v>19</v>
      </c>
    </row>
    <row r="3" spans="2:8" ht="25.5">
      <c r="B3" s="9" t="s">
        <v>0</v>
      </c>
      <c r="C3" s="10" t="s">
        <v>20</v>
      </c>
      <c r="D3" s="11" t="s">
        <v>21</v>
      </c>
      <c r="E3" s="12" t="s">
        <v>22</v>
      </c>
      <c r="F3" s="11" t="s">
        <v>23</v>
      </c>
      <c r="G3" s="11" t="s">
        <v>24</v>
      </c>
      <c r="H3" s="13" t="s">
        <v>1</v>
      </c>
    </row>
    <row r="4" spans="2:8" ht="28.5">
      <c r="B4" s="14" t="s">
        <v>25</v>
      </c>
      <c r="C4" s="15">
        <v>0.4803</v>
      </c>
      <c r="D4" s="16">
        <v>0.47</v>
      </c>
      <c r="E4" s="17">
        <v>0.5</v>
      </c>
      <c r="F4" s="18">
        <v>0.06</v>
      </c>
      <c r="G4" s="19" t="s">
        <v>26</v>
      </c>
      <c r="H4" s="20" t="s">
        <v>27</v>
      </c>
    </row>
    <row r="5" spans="2:8" ht="51">
      <c r="B5" s="14" t="s">
        <v>5</v>
      </c>
      <c r="C5" s="15">
        <v>0.1969</v>
      </c>
      <c r="D5" s="16">
        <v>0.18</v>
      </c>
      <c r="E5" s="17">
        <v>0.2</v>
      </c>
      <c r="F5" s="18">
        <v>0.05</v>
      </c>
      <c r="G5" s="19" t="s">
        <v>28</v>
      </c>
      <c r="H5" s="20" t="s">
        <v>13</v>
      </c>
    </row>
    <row r="6" spans="2:8" ht="57">
      <c r="B6" s="14" t="s">
        <v>29</v>
      </c>
      <c r="C6" s="15">
        <v>0.2677</v>
      </c>
      <c r="D6" s="16">
        <v>0.3</v>
      </c>
      <c r="E6" s="17">
        <v>0.24</v>
      </c>
      <c r="F6" s="18">
        <v>0.06</v>
      </c>
      <c r="G6" s="19" t="s">
        <v>30</v>
      </c>
      <c r="H6" s="20" t="s">
        <v>14</v>
      </c>
    </row>
    <row r="7" spans="2:8" ht="42.75">
      <c r="B7" s="21" t="s">
        <v>31</v>
      </c>
      <c r="C7" s="15">
        <v>0</v>
      </c>
      <c r="D7" s="16">
        <v>0.01</v>
      </c>
      <c r="E7" s="17">
        <v>0.01</v>
      </c>
      <c r="F7" s="18">
        <v>0.05</v>
      </c>
      <c r="G7" s="19" t="s">
        <v>32</v>
      </c>
      <c r="H7" s="18" t="s">
        <v>12</v>
      </c>
    </row>
    <row r="8" spans="2:8" ht="28.5">
      <c r="B8" s="21" t="s">
        <v>33</v>
      </c>
      <c r="C8" s="15">
        <v>0.055</v>
      </c>
      <c r="D8" s="16">
        <v>0.04</v>
      </c>
      <c r="E8" s="17">
        <v>0.05</v>
      </c>
      <c r="F8" s="18">
        <v>0.05</v>
      </c>
      <c r="G8" s="22" t="s">
        <v>34</v>
      </c>
      <c r="H8" s="16" t="s">
        <v>15</v>
      </c>
    </row>
    <row r="9" spans="2:8" ht="34.5" customHeight="1">
      <c r="B9" s="23" t="s">
        <v>4</v>
      </c>
      <c r="C9" s="24">
        <f>+C8+C7+C6+C5+C4</f>
        <v>0.9999</v>
      </c>
      <c r="D9" s="18">
        <f>SUM(D4:D8)</f>
        <v>1</v>
      </c>
      <c r="E9" s="25">
        <f>SUM(E4:E8)</f>
        <v>1</v>
      </c>
      <c r="F9" s="18"/>
      <c r="G9" s="18"/>
      <c r="H9" s="26"/>
    </row>
    <row r="10" spans="2:8" ht="28.5">
      <c r="B10" s="14" t="s">
        <v>35</v>
      </c>
      <c r="C10" s="27">
        <v>0.2183</v>
      </c>
      <c r="D10" s="16">
        <v>0.2</v>
      </c>
      <c r="E10" s="17">
        <v>0.2</v>
      </c>
      <c r="F10" s="18">
        <v>0.06</v>
      </c>
      <c r="G10" s="18" t="s">
        <v>36</v>
      </c>
      <c r="H10" s="16" t="s">
        <v>16</v>
      </c>
    </row>
    <row r="11" spans="2:8" ht="12.75">
      <c r="B11" s="28" t="s">
        <v>37</v>
      </c>
      <c r="C11" s="29"/>
      <c r="D11" s="3"/>
      <c r="E11" s="3"/>
      <c r="F11" s="3"/>
      <c r="G11" s="3"/>
      <c r="H11" s="4"/>
    </row>
    <row r="12" spans="3:8" ht="12.75">
      <c r="C12" s="29"/>
      <c r="D12" s="28"/>
      <c r="E12" s="28"/>
      <c r="F12" s="28"/>
      <c r="G12" s="28"/>
      <c r="H12" s="30"/>
    </row>
    <row r="13" spans="2:13" ht="15">
      <c r="B13" s="31" t="s">
        <v>38</v>
      </c>
      <c r="C13" s="32"/>
      <c r="D13" s="32"/>
      <c r="E13" s="32"/>
      <c r="F13" s="32"/>
      <c r="G13" s="32"/>
      <c r="H13" s="32"/>
      <c r="I13" s="33"/>
      <c r="J13" s="34"/>
      <c r="K13" s="34"/>
      <c r="L13" s="34"/>
      <c r="M13" s="34"/>
    </row>
    <row r="14" spans="2:13" ht="15">
      <c r="B14" s="31" t="s">
        <v>39</v>
      </c>
      <c r="C14" s="32"/>
      <c r="D14" s="32"/>
      <c r="E14" s="32"/>
      <c r="F14" s="32"/>
      <c r="G14" s="32"/>
      <c r="H14" s="32"/>
      <c r="I14" s="33"/>
      <c r="J14" s="34"/>
      <c r="K14" s="34"/>
      <c r="L14" s="34"/>
      <c r="M14" s="34"/>
    </row>
    <row r="15" spans="2:13" ht="15">
      <c r="B15" s="31" t="s">
        <v>40</v>
      </c>
      <c r="C15" s="32"/>
      <c r="D15" s="32"/>
      <c r="E15" s="32"/>
      <c r="F15" s="32"/>
      <c r="G15" s="32"/>
      <c r="H15" s="32"/>
      <c r="I15" s="33"/>
      <c r="J15" s="34"/>
      <c r="K15" s="34"/>
      <c r="L15" s="34"/>
      <c r="M15" s="34"/>
    </row>
    <row r="16" spans="2:13" ht="15">
      <c r="B16" s="31" t="s">
        <v>41</v>
      </c>
      <c r="C16" s="32"/>
      <c r="D16" s="32"/>
      <c r="E16" s="32"/>
      <c r="F16" s="32"/>
      <c r="G16" s="32"/>
      <c r="H16" s="32"/>
      <c r="I16" s="33"/>
      <c r="J16" s="34"/>
      <c r="K16" s="34"/>
      <c r="L16" s="34"/>
      <c r="M16" s="34"/>
    </row>
    <row r="17" spans="2:13" ht="15">
      <c r="B17" s="31" t="s">
        <v>42</v>
      </c>
      <c r="C17" s="32"/>
      <c r="D17" s="32"/>
      <c r="E17" s="32"/>
      <c r="F17" s="32"/>
      <c r="G17" s="32"/>
      <c r="H17" s="32"/>
      <c r="I17" s="33"/>
      <c r="J17" s="34"/>
      <c r="K17" s="34"/>
      <c r="L17" s="34"/>
      <c r="M17" s="34"/>
    </row>
    <row r="18" spans="2:13" ht="15">
      <c r="B18" s="31" t="s">
        <v>43</v>
      </c>
      <c r="C18" s="32"/>
      <c r="D18" s="32"/>
      <c r="E18" s="32"/>
      <c r="F18" s="32"/>
      <c r="G18" s="32"/>
      <c r="H18" s="32"/>
      <c r="I18" s="35"/>
      <c r="J18" s="36"/>
      <c r="K18" s="36"/>
      <c r="L18" s="36"/>
      <c r="M18" s="36"/>
    </row>
    <row r="19" spans="2:13" ht="12.75">
      <c r="B19" s="37"/>
      <c r="C19" s="37"/>
      <c r="D19" s="37"/>
      <c r="E19" s="37"/>
      <c r="F19" s="37"/>
      <c r="G19" s="37"/>
      <c r="H19" s="37"/>
      <c r="I19" s="36"/>
      <c r="J19" s="36"/>
      <c r="K19" s="36"/>
      <c r="L19" s="36"/>
      <c r="M19" s="36"/>
    </row>
    <row r="20" spans="2:8" ht="12.75">
      <c r="B20" s="37"/>
      <c r="C20" s="37"/>
      <c r="D20" s="37"/>
      <c r="E20" s="37"/>
      <c r="F20" s="37"/>
      <c r="G20" s="37"/>
      <c r="H20" s="37"/>
    </row>
    <row r="21" spans="2:8" ht="12.75">
      <c r="B21" s="37"/>
      <c r="C21" s="37"/>
      <c r="D21" s="37"/>
      <c r="E21" s="37"/>
      <c r="F21" s="37"/>
      <c r="G21" s="37"/>
      <c r="H21" s="37"/>
    </row>
    <row r="22" spans="2:8" ht="12.75"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2:8" ht="12.75">
      <c r="B24" s="37"/>
      <c r="C24" s="37"/>
      <c r="D24" s="37"/>
      <c r="E24" s="37"/>
      <c r="F24" s="37"/>
      <c r="G24" s="37"/>
      <c r="H24" s="37"/>
    </row>
    <row r="25" spans="2:8" ht="12.75">
      <c r="B25" s="37"/>
      <c r="C25" s="37"/>
      <c r="D25" s="37"/>
      <c r="E25" s="37"/>
      <c r="F25" s="37"/>
      <c r="G25" s="37"/>
      <c r="H25" s="37"/>
    </row>
    <row r="26" spans="2:8" ht="12.75">
      <c r="B26" s="37"/>
      <c r="C26" s="37"/>
      <c r="D26" s="37"/>
      <c r="E26" s="37"/>
      <c r="F26" s="37"/>
      <c r="G26" s="37"/>
      <c r="H26" s="37"/>
    </row>
    <row r="27" spans="2:8" ht="12.75">
      <c r="B27" s="37"/>
      <c r="C27" s="37"/>
      <c r="D27" s="37"/>
      <c r="E27" s="37"/>
      <c r="F27" s="37"/>
      <c r="G27" s="37"/>
      <c r="H27" s="37"/>
    </row>
    <row r="28" spans="2:8" ht="12.75">
      <c r="B28" s="37"/>
      <c r="C28" s="37"/>
      <c r="D28" s="37"/>
      <c r="E28" s="37"/>
      <c r="F28" s="37"/>
      <c r="G28" s="37"/>
      <c r="H28" s="37"/>
    </row>
    <row r="29" spans="2:8" ht="12.75">
      <c r="B29" s="37"/>
      <c r="C29" s="37"/>
      <c r="D29" s="37"/>
      <c r="E29" s="37"/>
      <c r="F29" s="37"/>
      <c r="G29" s="37"/>
      <c r="H29" s="37"/>
    </row>
    <row r="30" spans="2:8" ht="12.75">
      <c r="B30" s="37"/>
      <c r="C30" s="37"/>
      <c r="D30" s="37"/>
      <c r="E30" s="37"/>
      <c r="F30" s="37"/>
      <c r="G30" s="37"/>
      <c r="H30" s="37"/>
    </row>
    <row r="31" spans="2:8" ht="12.75">
      <c r="B31" s="37"/>
      <c r="C31" s="37"/>
      <c r="D31" s="37"/>
      <c r="E31" s="37"/>
      <c r="F31" s="37"/>
      <c r="G31" s="37"/>
      <c r="H31" s="37"/>
    </row>
    <row r="32" spans="2:8" ht="12.75">
      <c r="B32" s="28"/>
      <c r="C32" s="28"/>
      <c r="D32" s="28"/>
      <c r="E32" s="28"/>
      <c r="F32" s="28"/>
      <c r="G32" s="28"/>
      <c r="H32" s="28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8"/>
  <sheetViews>
    <sheetView rightToLeft="1" zoomScalePageLayoutView="0" workbookViewId="0" topLeftCell="A7">
      <selection activeCell="N8" sqref="N8"/>
    </sheetView>
  </sheetViews>
  <sheetFormatPr defaultColWidth="9.140625" defaultRowHeight="12.75"/>
  <cols>
    <col min="2" max="2" width="31.57421875" style="0" bestFit="1" customWidth="1"/>
    <col min="3" max="3" width="15.140625" style="0" bestFit="1" customWidth="1"/>
    <col min="4" max="5" width="19.00390625" style="0" customWidth="1"/>
    <col min="6" max="6" width="8.140625" style="0" customWidth="1"/>
    <col min="7" max="7" width="22.57421875" style="0" customWidth="1"/>
    <col min="8" max="8" width="21.421875" style="0" customWidth="1"/>
  </cols>
  <sheetData>
    <row r="1" spans="2:9" ht="15">
      <c r="B1" s="38"/>
      <c r="C1" s="39"/>
      <c r="D1" s="40" t="s">
        <v>44</v>
      </c>
      <c r="E1" s="40"/>
      <c r="F1" s="39"/>
      <c r="G1" s="39"/>
      <c r="H1" s="38"/>
      <c r="I1" s="41"/>
    </row>
    <row r="2" spans="2:9" ht="15">
      <c r="B2" s="38"/>
      <c r="C2" s="39"/>
      <c r="D2" s="42" t="s">
        <v>45</v>
      </c>
      <c r="E2" s="42"/>
      <c r="F2" s="42"/>
      <c r="G2" s="43"/>
      <c r="H2" s="38" t="s">
        <v>46</v>
      </c>
      <c r="I2" s="41"/>
    </row>
    <row r="3" spans="2:9" ht="14.25">
      <c r="B3" s="44"/>
      <c r="C3" s="45"/>
      <c r="D3" s="46"/>
      <c r="E3" s="46"/>
      <c r="F3" s="46"/>
      <c r="G3" s="46"/>
      <c r="H3" s="47"/>
      <c r="I3" s="41"/>
    </row>
    <row r="4" spans="2:8" s="37" customFormat="1" ht="28.5">
      <c r="B4" s="48" t="s">
        <v>0</v>
      </c>
      <c r="C4" s="49" t="s">
        <v>47</v>
      </c>
      <c r="D4" s="48" t="s">
        <v>21</v>
      </c>
      <c r="E4" s="50" t="s">
        <v>22</v>
      </c>
      <c r="F4" s="48" t="s">
        <v>23</v>
      </c>
      <c r="G4" s="48" t="s">
        <v>24</v>
      </c>
      <c r="H4" s="51" t="s">
        <v>1</v>
      </c>
    </row>
    <row r="5" spans="2:8" s="37" customFormat="1" ht="28.5">
      <c r="B5" s="49" t="s">
        <v>25</v>
      </c>
      <c r="C5" s="52">
        <v>0.1882</v>
      </c>
      <c r="D5" s="53">
        <v>0.18</v>
      </c>
      <c r="E5" s="54">
        <v>0.18</v>
      </c>
      <c r="F5" s="53">
        <v>0.06</v>
      </c>
      <c r="G5" s="53" t="s">
        <v>48</v>
      </c>
      <c r="H5" s="55" t="s">
        <v>49</v>
      </c>
    </row>
    <row r="6" spans="2:11" s="37" customFormat="1" ht="57">
      <c r="B6" s="49" t="s">
        <v>5</v>
      </c>
      <c r="C6" s="52">
        <v>0.4446</v>
      </c>
      <c r="D6" s="56">
        <v>0.42</v>
      </c>
      <c r="E6" s="57">
        <v>0.46</v>
      </c>
      <c r="F6" s="53">
        <v>0.05</v>
      </c>
      <c r="G6" s="56" t="s">
        <v>50</v>
      </c>
      <c r="H6" s="55" t="s">
        <v>13</v>
      </c>
      <c r="K6" s="58"/>
    </row>
    <row r="7" spans="2:8" s="37" customFormat="1" ht="57">
      <c r="B7" s="49" t="s">
        <v>29</v>
      </c>
      <c r="C7" s="52">
        <v>0.3031</v>
      </c>
      <c r="D7" s="56">
        <v>0.36</v>
      </c>
      <c r="E7" s="57">
        <v>0.3</v>
      </c>
      <c r="F7" s="53">
        <v>0.06</v>
      </c>
      <c r="G7" s="56" t="s">
        <v>51</v>
      </c>
      <c r="H7" s="59" t="s">
        <v>14</v>
      </c>
    </row>
    <row r="8" spans="2:8" s="37" customFormat="1" ht="42.75">
      <c r="B8" s="49" t="s">
        <v>31</v>
      </c>
      <c r="C8" s="60">
        <v>0</v>
      </c>
      <c r="D8" s="53">
        <v>0.01</v>
      </c>
      <c r="E8" s="54">
        <v>0.01</v>
      </c>
      <c r="F8" s="53">
        <v>0.05</v>
      </c>
      <c r="G8" s="53" t="s">
        <v>52</v>
      </c>
      <c r="H8" s="53" t="s">
        <v>12</v>
      </c>
    </row>
    <row r="9" spans="2:8" ht="28.5">
      <c r="B9" s="49" t="s">
        <v>33</v>
      </c>
      <c r="C9" s="52">
        <v>0.0641</v>
      </c>
      <c r="D9" s="53" t="s">
        <v>53</v>
      </c>
      <c r="E9" s="54">
        <v>0.05</v>
      </c>
      <c r="F9" s="53">
        <v>0.05</v>
      </c>
      <c r="G9" s="53" t="s">
        <v>34</v>
      </c>
      <c r="H9" s="53" t="s">
        <v>15</v>
      </c>
    </row>
    <row r="10" spans="2:8" s="37" customFormat="1" ht="27" customHeight="1">
      <c r="B10" s="61" t="s">
        <v>4</v>
      </c>
      <c r="C10" s="62">
        <f>+C9+C7+C6+C5</f>
        <v>1</v>
      </c>
      <c r="D10" s="63">
        <v>1</v>
      </c>
      <c r="E10" s="64">
        <f>SUM(E5:E9)</f>
        <v>1</v>
      </c>
      <c r="F10" s="63"/>
      <c r="G10" s="63"/>
      <c r="H10" s="65"/>
    </row>
    <row r="11" spans="2:8" s="37" customFormat="1" ht="28.5">
      <c r="B11" s="49" t="s">
        <v>35</v>
      </c>
      <c r="C11" s="52">
        <v>0.1037</v>
      </c>
      <c r="D11" s="53">
        <v>0.1</v>
      </c>
      <c r="E11" s="54">
        <v>0.1</v>
      </c>
      <c r="F11" s="53">
        <v>0.06</v>
      </c>
      <c r="G11" s="53" t="s">
        <v>54</v>
      </c>
      <c r="H11" s="53" t="s">
        <v>16</v>
      </c>
    </row>
    <row r="12" spans="2:8" ht="12.75">
      <c r="B12" s="1" t="s">
        <v>37</v>
      </c>
      <c r="C12" s="2"/>
      <c r="D12" s="3"/>
      <c r="E12" s="3"/>
      <c r="F12" s="3"/>
      <c r="G12" s="3"/>
      <c r="H12" s="4"/>
    </row>
    <row r="13" spans="2:8" ht="15">
      <c r="B13" s="66" t="s">
        <v>38</v>
      </c>
      <c r="C13" s="67"/>
      <c r="D13" s="67"/>
      <c r="E13" s="67"/>
      <c r="F13" s="67"/>
      <c r="G13" s="67"/>
      <c r="H13" s="67"/>
    </row>
    <row r="14" spans="2:8" ht="15">
      <c r="B14" s="66" t="s">
        <v>39</v>
      </c>
      <c r="C14" s="67"/>
      <c r="D14" s="67"/>
      <c r="E14" s="67"/>
      <c r="F14" s="67"/>
      <c r="G14" s="67"/>
      <c r="H14" s="67"/>
    </row>
    <row r="15" spans="2:8" ht="15">
      <c r="B15" s="66" t="s">
        <v>40</v>
      </c>
      <c r="C15" s="67"/>
      <c r="D15" s="67"/>
      <c r="E15" s="67"/>
      <c r="F15" s="67"/>
      <c r="G15" s="67"/>
      <c r="H15" s="67"/>
    </row>
    <row r="16" spans="2:8" ht="15">
      <c r="B16" s="66" t="s">
        <v>41</v>
      </c>
      <c r="C16" s="67"/>
      <c r="D16" s="67"/>
      <c r="E16" s="67"/>
      <c r="F16" s="67"/>
      <c r="G16" s="67"/>
      <c r="H16" s="67"/>
    </row>
    <row r="17" spans="2:8" ht="15">
      <c r="B17" s="66" t="s">
        <v>42</v>
      </c>
      <c r="C17" s="67"/>
      <c r="D17" s="67"/>
      <c r="E17" s="67"/>
      <c r="F17" s="67"/>
      <c r="G17" s="67"/>
      <c r="H17" s="67"/>
    </row>
    <row r="18" spans="2:8" ht="15">
      <c r="B18" s="68" t="s">
        <v>43</v>
      </c>
      <c r="C18" s="69"/>
      <c r="D18" s="69"/>
      <c r="E18" s="69"/>
      <c r="F18" s="69"/>
      <c r="G18" s="69"/>
      <c r="H18" s="67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0"/>
  <sheetViews>
    <sheetView rightToLeft="1" zoomScalePageLayoutView="0" workbookViewId="0" topLeftCell="A7">
      <selection activeCell="C10" sqref="C10:D10"/>
    </sheetView>
  </sheetViews>
  <sheetFormatPr defaultColWidth="9.140625" defaultRowHeight="12.75"/>
  <cols>
    <col min="1" max="1" width="0.13671875" style="70" customWidth="1"/>
    <col min="2" max="2" width="5.421875" style="70" customWidth="1"/>
    <col min="3" max="3" width="38.00390625" style="70" customWidth="1"/>
    <col min="4" max="6" width="18.00390625" style="70" customWidth="1"/>
    <col min="7" max="7" width="13.8515625" style="70" customWidth="1"/>
    <col min="8" max="8" width="13.421875" style="70" bestFit="1" customWidth="1"/>
    <col min="9" max="9" width="13.421875" style="70" customWidth="1"/>
    <col min="10" max="10" width="28.421875" style="70" bestFit="1" customWidth="1"/>
    <col min="11" max="11" width="9.57421875" style="70" customWidth="1"/>
    <col min="12" max="16384" width="9.140625" style="70" customWidth="1"/>
  </cols>
  <sheetData>
    <row r="2" ht="12.75">
      <c r="J2" s="71">
        <f ca="1">NOW()</f>
        <v>45128.45282291667</v>
      </c>
    </row>
    <row r="3" spans="3:11" ht="12.75" customHeight="1">
      <c r="C3" s="229" t="s">
        <v>56</v>
      </c>
      <c r="D3" s="229"/>
      <c r="E3" s="229"/>
      <c r="F3" s="229"/>
      <c r="G3" s="229"/>
      <c r="H3" s="229"/>
      <c r="I3" s="229"/>
      <c r="J3" s="229"/>
      <c r="K3" s="72"/>
    </row>
    <row r="4" spans="3:11" ht="13.5" customHeight="1">
      <c r="C4" s="229"/>
      <c r="D4" s="229"/>
      <c r="E4" s="229"/>
      <c r="F4" s="229"/>
      <c r="G4" s="229"/>
      <c r="H4" s="229"/>
      <c r="I4" s="229"/>
      <c r="J4" s="229"/>
      <c r="K4" s="72"/>
    </row>
    <row r="5" ht="15.75">
      <c r="K5" s="73"/>
    </row>
    <row r="6" spans="3:11" ht="46.5" customHeight="1">
      <c r="C6" s="74" t="s">
        <v>0</v>
      </c>
      <c r="D6" s="75" t="s">
        <v>57</v>
      </c>
      <c r="E6" s="76" t="s">
        <v>58</v>
      </c>
      <c r="F6" s="75" t="s">
        <v>59</v>
      </c>
      <c r="G6" s="75" t="s">
        <v>60</v>
      </c>
      <c r="H6" s="75" t="s">
        <v>24</v>
      </c>
      <c r="I6" s="76" t="s">
        <v>24</v>
      </c>
      <c r="J6" s="74" t="s">
        <v>1</v>
      </c>
      <c r="K6" s="73"/>
    </row>
    <row r="7" spans="3:13" ht="33" customHeight="1">
      <c r="C7" s="77" t="s">
        <v>61</v>
      </c>
      <c r="D7" s="78">
        <v>0.3595</v>
      </c>
      <c r="E7" s="79">
        <v>0.34</v>
      </c>
      <c r="F7" s="80">
        <v>0.34</v>
      </c>
      <c r="G7" s="81">
        <v>0.06</v>
      </c>
      <c r="H7" s="81" t="s">
        <v>62</v>
      </c>
      <c r="I7" s="82" t="s">
        <v>62</v>
      </c>
      <c r="J7" s="83" t="s">
        <v>63</v>
      </c>
      <c r="K7" s="73"/>
      <c r="L7" s="84"/>
      <c r="M7" s="84"/>
    </row>
    <row r="8" spans="3:13" ht="34.5" customHeight="1">
      <c r="C8" s="77" t="s">
        <v>64</v>
      </c>
      <c r="D8" s="78">
        <v>0.1918</v>
      </c>
      <c r="E8" s="79">
        <v>0.23</v>
      </c>
      <c r="F8" s="80">
        <v>0.2</v>
      </c>
      <c r="G8" s="81">
        <v>0.05</v>
      </c>
      <c r="H8" s="81" t="s">
        <v>65</v>
      </c>
      <c r="I8" s="82" t="s">
        <v>66</v>
      </c>
      <c r="J8" s="83" t="s">
        <v>67</v>
      </c>
      <c r="K8" s="73"/>
      <c r="L8" s="84"/>
      <c r="M8" s="84"/>
    </row>
    <row r="9" spans="3:13" ht="51">
      <c r="C9" s="77" t="s">
        <v>68</v>
      </c>
      <c r="D9" s="78">
        <v>0.3711</v>
      </c>
      <c r="E9" s="85">
        <v>0.32</v>
      </c>
      <c r="F9" s="80">
        <v>0.39</v>
      </c>
      <c r="G9" s="81">
        <v>0.06</v>
      </c>
      <c r="H9" s="81" t="s">
        <v>69</v>
      </c>
      <c r="I9" s="86" t="s">
        <v>70</v>
      </c>
      <c r="J9" s="83" t="s">
        <v>71</v>
      </c>
      <c r="K9" s="73"/>
      <c r="L9" s="84"/>
      <c r="M9" s="84"/>
    </row>
    <row r="10" spans="3:13" ht="24.75" customHeight="1">
      <c r="C10" s="77" t="s">
        <v>72</v>
      </c>
      <c r="D10" s="78">
        <v>0.0316</v>
      </c>
      <c r="E10" s="79">
        <v>0.06</v>
      </c>
      <c r="F10" s="80">
        <v>0.04</v>
      </c>
      <c r="G10" s="81">
        <v>0.05</v>
      </c>
      <c r="H10" s="81" t="s">
        <v>73</v>
      </c>
      <c r="I10" s="82" t="s">
        <v>74</v>
      </c>
      <c r="J10" s="80" t="s">
        <v>55</v>
      </c>
      <c r="K10" s="73"/>
      <c r="L10" s="84"/>
      <c r="M10" s="84"/>
    </row>
    <row r="11" spans="3:13" ht="25.5" customHeight="1">
      <c r="C11" s="77" t="s">
        <v>75</v>
      </c>
      <c r="D11" s="78">
        <v>0.046</v>
      </c>
      <c r="E11" s="87">
        <v>0.05</v>
      </c>
      <c r="F11" s="80">
        <v>0.03</v>
      </c>
      <c r="G11" s="81">
        <v>0.05</v>
      </c>
      <c r="H11" s="81" t="s">
        <v>76</v>
      </c>
      <c r="I11" s="82" t="s">
        <v>34</v>
      </c>
      <c r="J11" s="88" t="s">
        <v>77</v>
      </c>
      <c r="K11" s="73"/>
      <c r="L11" s="84"/>
      <c r="M11" s="84"/>
    </row>
    <row r="12" spans="3:13" ht="24.75" customHeight="1">
      <c r="C12" s="77" t="s">
        <v>4</v>
      </c>
      <c r="D12" s="89">
        <f>D7+D8+D9+D10+D11</f>
        <v>1</v>
      </c>
      <c r="E12" s="90"/>
      <c r="F12" s="80">
        <v>1</v>
      </c>
      <c r="G12" s="81"/>
      <c r="H12" s="81"/>
      <c r="I12" s="82"/>
      <c r="J12" s="88"/>
      <c r="K12" s="73"/>
      <c r="L12" s="84"/>
      <c r="M12" s="84"/>
    </row>
    <row r="13" spans="3:13" ht="28.5" customHeight="1">
      <c r="C13" s="77" t="s">
        <v>35</v>
      </c>
      <c r="D13" s="78">
        <v>0.1947</v>
      </c>
      <c r="E13" s="87">
        <v>0.18</v>
      </c>
      <c r="F13" s="80">
        <v>0.17</v>
      </c>
      <c r="G13" s="81">
        <v>0.06</v>
      </c>
      <c r="H13" s="81" t="s">
        <v>78</v>
      </c>
      <c r="I13" s="82" t="s">
        <v>79</v>
      </c>
      <c r="J13" s="88"/>
      <c r="K13" s="73"/>
      <c r="L13" s="84"/>
      <c r="M13" s="84"/>
    </row>
    <row r="14" ht="15.75">
      <c r="K14" s="73"/>
    </row>
    <row r="15" spans="3:6" ht="12.75">
      <c r="C15" s="91" t="s">
        <v>80</v>
      </c>
      <c r="D15" s="91"/>
      <c r="E15" s="91"/>
      <c r="F15" s="91"/>
    </row>
    <row r="19" ht="12.75">
      <c r="K19" s="92"/>
    </row>
    <row r="20" ht="12.75">
      <c r="C20" s="70" t="s">
        <v>81</v>
      </c>
    </row>
  </sheetData>
  <sheetProtection/>
  <mergeCells count="1">
    <mergeCell ref="C3:J4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Tamar Menashe</cp:lastModifiedBy>
  <cp:lastPrinted>2022-08-14T11:09:17Z</cp:lastPrinted>
  <dcterms:created xsi:type="dcterms:W3CDTF">2010-01-25T10:20:01Z</dcterms:created>
  <dcterms:modified xsi:type="dcterms:W3CDTF">2023-07-21T07:52:40Z</dcterms:modified>
  <cp:category/>
  <cp:version/>
  <cp:contentType/>
  <cp:contentStatus/>
</cp:coreProperties>
</file>