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it\Documents\IDrive-Sync\גלית משרד 2013\קופג\קופג הנדסאים\השקעות\נוהל השקעות\מדיניות השקעה צפויה\מדיניות לשנת 2023\"/>
    </mc:Choice>
  </mc:AlternateContent>
  <xr:revisionPtr revIDLastSave="0" documentId="13_ncr:1_{CB63691B-035B-45C0-B381-59AA1DB9404E}" xr6:coauthVersionLast="47" xr6:coauthVersionMax="47" xr10:uidLastSave="{00000000-0000-0000-0000-000000000000}"/>
  <bookViews>
    <workbookView xWindow="-108" yWindow="-108" windowWidth="23256" windowHeight="12456" tabRatio="783" activeTab="2" xr2:uid="{00000000-000D-0000-FFFF-FFFF00000000}"/>
  </bookViews>
  <sheets>
    <sheet name="הנדסאים קופה להשקעה כללי" sheetId="9" r:id="rId1"/>
    <sheet name="הנדסאים קופה להשקעה מסלול מניות" sheetId="10" r:id="rId2"/>
    <sheet name="הנדסאים קופה להשקעה מסלול אג&quot;ח" sheetId="11" r:id="rId3"/>
    <sheet name="עיקרי מדיניות השקעות אחראיות" sheetId="8" r:id="rId4"/>
    <sheet name="שדות עד 50" sheetId="4" state="hidden" r:id="rId5"/>
    <sheet name="שדות 60 ומעלה" sheetId="5" state="hidden" r:id="rId6"/>
    <sheet name="מדיניות צפויה שובל 2019" sheetId="6" state="hidden" r:id="rId7"/>
  </sheets>
  <definedNames>
    <definedName name="_xlnm.Print_Area" localSheetId="6">'מדיניות צפויה שובל 2019'!$B$2:$K$15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9" l="1"/>
  <c r="S5" i="9"/>
  <c r="C9" i="4"/>
  <c r="D9" i="4"/>
  <c r="E9" i="4"/>
  <c r="C10" i="5"/>
  <c r="E10" i="5"/>
  <c r="J2" i="6"/>
  <c r="D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Carmela</author>
  </authors>
  <commentList>
    <comment ref="A5" authorId="0" shapeId="0" xr:uid="{00000000-0006-0000-0000-000001000000}">
      <text>
        <r>
          <rPr>
            <b/>
            <sz val="9"/>
            <rFont val="Tahoma"/>
            <family val="2"/>
          </rPr>
          <t>Carmela: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<sst xmlns="http://schemas.openxmlformats.org/spreadsheetml/2006/main" count="159" uniqueCount="106">
  <si>
    <t>אפיק השקעה</t>
  </si>
  <si>
    <t>מדד ייחוס</t>
  </si>
  <si>
    <t>+/-6%</t>
  </si>
  <si>
    <t>+/-5%</t>
  </si>
  <si>
    <t>סה"כ</t>
  </si>
  <si>
    <t>אג"ח ממשלתי</t>
  </si>
  <si>
    <t>עו"ש , פק"מ , פר"י</t>
  </si>
  <si>
    <t>מניות</t>
  </si>
  <si>
    <t>מדד מק"מ</t>
  </si>
  <si>
    <t>ממשלתי שקלי 2-5 שנים - 50% ממשלתי צמוד 2-5 שנים - 50%</t>
  </si>
  <si>
    <t>s&amp;p 500</t>
  </si>
  <si>
    <t xml:space="preserve"> ממשלתי שקלי 2-5 שנים 50% 
ממשלתי צמוד 2-5 שנים 50%</t>
  </si>
  <si>
    <t xml:space="preserve">
תל בונד 60 50%
תל בונד שקלי 25%
IboxxIG 25%</t>
  </si>
  <si>
    <t xml:space="preserve">
מדד מק"מ</t>
  </si>
  <si>
    <t>דולר-75%
אירו- 25%</t>
  </si>
  <si>
    <t xml:space="preserve">שדות גמל לבני 50 ומטה </t>
  </si>
  <si>
    <t>מדינות השקעות צפויה לשנת 2020</t>
  </si>
  <si>
    <t>מסלול מס' 9947</t>
  </si>
  <si>
    <t>שיעור החשיפה 17/11/2019</t>
  </si>
  <si>
    <t>שיעור חשיפה צפוי לשנת 2019</t>
  </si>
  <si>
    <t>שיעור חשיפה צפוי לשנת 2020</t>
  </si>
  <si>
    <t>טווח סטייה</t>
  </si>
  <si>
    <t>גבולות שיעור החשיפה הצפויה</t>
  </si>
  <si>
    <t xml:space="preserve">מניות </t>
  </si>
  <si>
    <t xml:space="preserve">
44%-56%</t>
  </si>
  <si>
    <t xml:space="preserve">ת"א 100/125  40%
60%  MSCI AC </t>
  </si>
  <si>
    <t xml:space="preserve">
15%-25%
</t>
  </si>
  <si>
    <t>אג"ח קונצרני (כולל תעודות סל, ETF)</t>
  </si>
  <si>
    <t xml:space="preserve">
18%-30%
</t>
  </si>
  <si>
    <t>אחר: קרנות נדלן, קרנות הון סיכון, קרנות PE, קרנות גידור,תיקי משכנתאות, מזומנים במט"ח</t>
  </si>
  <si>
    <t xml:space="preserve">
0%-6%</t>
  </si>
  <si>
    <t>עו"ש, פרי, פק"מ</t>
  </si>
  <si>
    <t>0%-10%</t>
  </si>
  <si>
    <t>חשיפה למט"ח</t>
  </si>
  <si>
    <t>14%-26%</t>
  </si>
  <si>
    <t>התערבות ידנית</t>
  </si>
  <si>
    <t xml:space="preserve"> במסגרת ניהול השקעות הקופה ניתן ביטוי להיבטים של השקעות אחראיות בתחום נורמות הממשל התאגידי התקין בשוק ההון (כגון: עצמאות הדירקטוריון, </t>
  </si>
  <si>
    <t xml:space="preserve">  כשירות הדירקטורים, עסקאות בעלי עניין, תגמול בכירים), ובכלל זה:</t>
  </si>
  <si>
    <t>1.  התחשבות בשיקולי איכות הממשל התאגידי במסגרת אנליזה ותהליך קבלת החלטות השקעה.</t>
  </si>
  <si>
    <t>2. מעקב רציף אחר נורמות הממשל התאגידי בחברות בהם מושקעים כספי העמיתים.</t>
  </si>
  <si>
    <t>3. קביעת קריטריונים לאופן ההצבעה באסיפות כלליות של חברות בהן משקיעה הקופה, שמטרתם קידום נורמות ממשל תאגידי תקינות.</t>
  </si>
  <si>
    <t xml:space="preserve">לפירוט נוסף ניתן לעיין במדיניות ממשל תאגידי של החברה המפורסמת באתר החברה.   </t>
  </si>
  <si>
    <t xml:space="preserve">שדות גמל לבני 60 ומעלה </t>
  </si>
  <si>
    <t xml:space="preserve">מדיניות השקעות צפויה לשנת 2020 </t>
  </si>
  <si>
    <t>מסלול מס' 9948</t>
  </si>
  <si>
    <t>שיעור החשיפה 17.11.2019</t>
  </si>
  <si>
    <t>12%-24%</t>
  </si>
  <si>
    <t xml:space="preserve">ת"א 125/100 40%
60%  MSCI AC </t>
  </si>
  <si>
    <t xml:space="preserve">
41%-51%</t>
  </si>
  <si>
    <t xml:space="preserve">
24%-36%</t>
  </si>
  <si>
    <t>0%-6%</t>
  </si>
  <si>
    <t xml:space="preserve">
3%</t>
  </si>
  <si>
    <t>4%-16%</t>
  </si>
  <si>
    <t>MSCI AC</t>
  </si>
  <si>
    <t>קופ"ג על שובל כללי -3126</t>
  </si>
  <si>
    <t>שיעור החשיפה ליום 15.11.2018</t>
  </si>
  <si>
    <t>שיעור חשיפה רצוי לשנת 2019</t>
  </si>
  <si>
    <t>שיעור חשיפה רצוי לשנת 2018</t>
  </si>
  <si>
    <t>טווח סטיה</t>
  </si>
  <si>
    <t>מניות (תעודות סל, אופציות, קרנות נאמנות)</t>
  </si>
  <si>
    <t>28%-40%</t>
  </si>
  <si>
    <t xml:space="preserve">   מניות בארץ - ת"א 125 - 40%   מניות בחו"ל  - MSCI AC - 60%    </t>
  </si>
  <si>
    <t xml:space="preserve"> אג"ח ממשלתי</t>
  </si>
  <si>
    <t>15% - 25%</t>
  </si>
  <si>
    <t>18% - 28%</t>
  </si>
  <si>
    <t>ממשלתי צמוד 2-5 - 30%     
ממשלתי שקלי 2-5 -70%</t>
  </si>
  <si>
    <t>אג"ח קונצרני (קרנות נאמנות, תעודות סל)</t>
  </si>
  <si>
    <t>33%-45%</t>
  </si>
  <si>
    <t>26%-38%</t>
  </si>
  <si>
    <t xml:space="preserve">          תל בונד 60 -60%           
תל בונד שקלי - 20%
Barclays Multiverse Total Return Index Unhedged  -20%</t>
  </si>
  <si>
    <t>אחר</t>
  </si>
  <si>
    <t>0%-9%</t>
  </si>
  <si>
    <t>1%-11%</t>
  </si>
  <si>
    <t>מזומן</t>
  </si>
  <si>
    <t>0%-8%</t>
  </si>
  <si>
    <t>ריבית בנק ישראל</t>
  </si>
  <si>
    <t xml:space="preserve"> 11% - 23%</t>
  </si>
  <si>
    <t xml:space="preserve"> 12% - 24%</t>
  </si>
  <si>
    <t>*התערבות ידנית</t>
  </si>
  <si>
    <t xml:space="preserve"> </t>
  </si>
  <si>
    <r>
      <t>חשיפה למט"ח</t>
    </r>
    <r>
      <rPr>
        <b/>
        <sz val="12"/>
        <rFont val="Arial"/>
        <family val="2"/>
      </rPr>
      <t xml:space="preserve"> </t>
    </r>
  </si>
  <si>
    <t>0%-7%</t>
  </si>
  <si>
    <t>תל בונד 60 - 60%  
תל בונד שקלי - 30%
IBOXIN30-10% (שקלי)</t>
  </si>
  <si>
    <t>דולר 90%
אירו 10%</t>
  </si>
  <si>
    <t xml:space="preserve">מדד ייחוס </t>
  </si>
  <si>
    <t>אושר בדירקטוריון ביום 14.8.2022</t>
  </si>
  <si>
    <t xml:space="preserve">אג"ח קונצרני </t>
  </si>
  <si>
    <t xml:space="preserve">אג"ח ממשלתי </t>
  </si>
  <si>
    <r>
      <t>75%  MSCI AC (בשקלים)</t>
    </r>
    <r>
      <rPr>
        <strike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ת"א 125 - 25%   </t>
    </r>
  </si>
  <si>
    <t>ת"א 125 - 25%
 MSCI ALL COUNTRIES - 75%  (בשקלים)</t>
  </si>
  <si>
    <t>53%-41%</t>
  </si>
  <si>
    <t>15%-25%</t>
  </si>
  <si>
    <t>מדיניות ההשקעה</t>
  </si>
  <si>
    <t>נכסי המסלול יהיו חשופים למניות בארץ ובחו"ל בשיעור חשיפה שלא יפחת מ- 75% ולא יעלה על 120% מנכסי המסלול. חשיפה לנכסים כאמור תושג באמצעות השקעה במישרין, בנגזרים, בתעודות סל, בקרנות נאמנות או בקרנות השקעה. יתרת הנכסים תושקע בכפוף להוראות הדין, ובכפוף לשיקול דעתה של ועדת ההשקעות.</t>
  </si>
  <si>
    <t xml:space="preserve">מדד ת"א 125   25%
70% MSCI AC  (בשקלים )
מקמ לשנה 5%
</t>
  </si>
  <si>
    <t>נכסי המסלול יהיו חשופים לנכסים הבאים בארץ ובחו"ל: אג"ח סחירות ושאינן סחירות, ני"ע מסחריים, הלוואות שאינן סחירות, אג"ח להמרה ופקדונות. החשיפה תהיה בשיעור שלא יפחת מ- 75% ולא יעלה על 120% מנכסי המסלול. חשיפה לנכסים כאמור תושג באמצעות השקעה במישרין, בנגזרים, בתעודות סל, בקרנות נאמנות או בקרנות השקעה. יתרת הנכסים תושקע בכפוף להוראות הדין, ובכפוף לשיקול דעתה של ועדת ההשקעות</t>
  </si>
  <si>
    <t>מדד ת"א 125 - 4%                                             
מדד  msci ac   -  8% (בשקלים)
ממשלתי צמוד 2-5 - 10%                                    
ממשלתי שקלי  2-5 -        25%                         
תל בונד 60     20%                                         
תל בונד שקלי   20%
IBOXXIG 10%
מק"מ לשנה   3%</t>
  </si>
  <si>
    <t xml:space="preserve">
32%-20%</t>
  </si>
  <si>
    <t>מדיניות השקעות צפויה לשנת 2023</t>
  </si>
  <si>
    <t>הנדסאים וטכנאים - חברה לניהול קופות גמל בע"מ</t>
  </si>
  <si>
    <t>הנדסאים קופה להשקעה - מסלול כללי</t>
  </si>
  <si>
    <t>שיעור חשיפה צפוי לשנת 2023</t>
  </si>
  <si>
    <t>הנדסאים קופה להשקעה - מסלול מניות</t>
  </si>
  <si>
    <t>הנדסאים קופה להשקעה - מסלול אג"ח</t>
  </si>
  <si>
    <t>מגבלת עמלת ניהול חיצוני</t>
  </si>
  <si>
    <t>אחר ( קרנות נדל"ן , קרנות הון , הון סיכון, קרנות PE ,קרנות גידור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</si>
</sst>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%"/>
  </numFmts>
  <fonts count="32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2"/>
      <name val="David"/>
      <family val="2"/>
    </font>
    <font>
      <sz val="12"/>
      <name val="David"/>
      <family val="2"/>
    </font>
    <font>
      <sz val="12"/>
      <name val="Arial"/>
      <family val="2"/>
    </font>
    <font>
      <strike/>
      <sz val="12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sz val="15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1"/>
      <color theme="1"/>
      <name val="Calibri"/>
      <family val="2"/>
    </font>
    <font>
      <u/>
      <sz val="11"/>
      <color theme="1"/>
      <name val="Arial"/>
      <family val="2"/>
      <scheme val="minor"/>
    </font>
    <font>
      <b/>
      <u/>
      <sz val="11"/>
      <color theme="1"/>
      <name val="David"/>
      <family val="2"/>
    </font>
    <font>
      <sz val="11"/>
      <name val="Arial"/>
      <family val="2"/>
      <scheme val="minor"/>
    </font>
    <font>
      <b/>
      <i/>
      <sz val="11"/>
      <color theme="1"/>
      <name val="Calibri"/>
      <family val="2"/>
    </font>
    <font>
      <sz val="14"/>
      <color theme="1"/>
      <name val="Arial"/>
      <family val="2"/>
      <scheme val="minor"/>
    </font>
    <font>
      <i/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i/>
      <sz val="14"/>
      <color theme="1"/>
      <name val="Arial"/>
      <family val="2"/>
      <scheme val="minor"/>
    </font>
    <font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3" tint="0.7998901333658864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2">
    <xf numFmtId="0" fontId="0" fillId="0" borderId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3" borderId="0" applyNumberFormat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right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0" fillId="4" borderId="0" xfId="4" applyFill="1" applyBorder="1" applyAlignment="1"/>
    <xf numFmtId="0" fontId="21" fillId="4" borderId="0" xfId="4" applyFont="1" applyFill="1" applyBorder="1" applyAlignment="1"/>
    <xf numFmtId="0" fontId="21" fillId="4" borderId="0" xfId="4" applyFont="1" applyFill="1" applyBorder="1" applyAlignment="1">
      <alignment horizontal="center"/>
    </xf>
    <xf numFmtId="0" fontId="0" fillId="4" borderId="0" xfId="4" applyFont="1" applyFill="1" applyBorder="1" applyAlignment="1"/>
    <xf numFmtId="0" fontId="19" fillId="8" borderId="1" xfId="1" applyFill="1" applyBorder="1" applyAlignment="1">
      <alignment horizontal="center" vertical="center" wrapText="1"/>
    </xf>
    <xf numFmtId="9" fontId="12" fillId="8" borderId="1" xfId="1" applyNumberFormat="1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center" wrapText="1"/>
    </xf>
    <xf numFmtId="0" fontId="0" fillId="5" borderId="1" xfId="1" applyFont="1" applyFill="1" applyBorder="1" applyAlignment="1">
      <alignment horizontal="center" vertical="center" wrapText="1"/>
    </xf>
    <xf numFmtId="0" fontId="19" fillId="8" borderId="1" xfId="1" applyNumberFormat="1" applyFill="1" applyBorder="1" applyAlignment="1">
      <alignment horizontal="center" vertical="center" wrapText="1"/>
    </xf>
    <xf numFmtId="9" fontId="19" fillId="8" borderId="1" xfId="1" applyNumberFormat="1" applyFill="1" applyBorder="1" applyAlignment="1">
      <alignment horizontal="center" vertical="center"/>
    </xf>
    <xf numFmtId="10" fontId="19" fillId="4" borderId="1" xfId="1" applyNumberFormat="1" applyFill="1" applyBorder="1" applyAlignment="1">
      <alignment horizontal="center" vertical="center" wrapText="1"/>
    </xf>
    <xf numFmtId="9" fontId="19" fillId="4" borderId="1" xfId="1" applyNumberFormat="1" applyFill="1" applyBorder="1" applyAlignment="1">
      <alignment horizontal="center" vertical="center" wrapText="1"/>
    </xf>
    <xf numFmtId="9" fontId="19" fillId="5" borderId="1" xfId="1" applyNumberFormat="1" applyFill="1" applyBorder="1" applyAlignment="1">
      <alignment horizontal="center" vertical="center" wrapText="1"/>
    </xf>
    <xf numFmtId="9" fontId="19" fillId="4" borderId="1" xfId="1" applyNumberFormat="1" applyFill="1" applyBorder="1" applyAlignment="1">
      <alignment horizontal="center" vertical="center"/>
    </xf>
    <xf numFmtId="9" fontId="0" fillId="4" borderId="1" xfId="1" applyNumberFormat="1" applyFont="1" applyFill="1" applyBorder="1" applyAlignment="1">
      <alignment horizontal="center" vertical="center" wrapText="1"/>
    </xf>
    <xf numFmtId="0" fontId="19" fillId="4" borderId="1" xfId="1" applyFill="1" applyBorder="1" applyAlignment="1">
      <alignment horizontal="center" vertical="center" wrapText="1"/>
    </xf>
    <xf numFmtId="9" fontId="19" fillId="8" borderId="1" xfId="1" applyNumberFormat="1" applyFill="1" applyBorder="1" applyAlignment="1">
      <alignment horizontal="center" vertical="center" wrapText="1"/>
    </xf>
    <xf numFmtId="9" fontId="0" fillId="4" borderId="1" xfId="1" applyNumberFormat="1" applyFont="1" applyFill="1" applyBorder="1" applyAlignment="1">
      <alignment horizontal="center" vertical="center"/>
    </xf>
    <xf numFmtId="0" fontId="19" fillId="8" borderId="1" xfId="1" applyNumberFormat="1" applyFill="1" applyBorder="1" applyAlignment="1">
      <alignment horizontal="center" vertical="center"/>
    </xf>
    <xf numFmtId="164" fontId="19" fillId="4" borderId="1" xfId="1" applyNumberFormat="1" applyFill="1" applyBorder="1" applyAlignment="1">
      <alignment horizontal="center" vertical="center"/>
    </xf>
    <xf numFmtId="9" fontId="19" fillId="5" borderId="1" xfId="1" applyNumberFormat="1" applyFill="1" applyBorder="1" applyAlignment="1">
      <alignment horizontal="center" vertical="center"/>
    </xf>
    <xf numFmtId="0" fontId="19" fillId="4" borderId="1" xfId="1" applyNumberFormat="1" applyFill="1" applyBorder="1" applyAlignment="1">
      <alignment horizontal="center" vertical="center"/>
    </xf>
    <xf numFmtId="10" fontId="0" fillId="4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9" fillId="4" borderId="0" xfId="3" applyFill="1" applyAlignment="1">
      <alignment horizontal="right" vertical="center" readingOrder="2"/>
    </xf>
    <xf numFmtId="0" fontId="19" fillId="4" borderId="0" xfId="3" applyFill="1" applyAlignment="1">
      <alignment vertical="center"/>
    </xf>
    <xf numFmtId="0" fontId="22" fillId="0" borderId="0" xfId="1" applyFont="1" applyFill="1" applyAlignment="1"/>
    <xf numFmtId="0" fontId="19" fillId="0" borderId="0" xfId="1" applyFill="1" applyAlignment="1"/>
    <xf numFmtId="0" fontId="22" fillId="0" borderId="0" xfId="0" applyFont="1"/>
    <xf numFmtId="0" fontId="0" fillId="0" borderId="0" xfId="0" applyAlignment="1">
      <alignment vertical="center"/>
    </xf>
    <xf numFmtId="0" fontId="0" fillId="4" borderId="0" xfId="0" applyFill="1"/>
    <xf numFmtId="0" fontId="23" fillId="4" borderId="0" xfId="0" applyFont="1" applyFill="1"/>
    <xf numFmtId="0" fontId="24" fillId="4" borderId="0" xfId="0" applyFont="1" applyFill="1"/>
    <xf numFmtId="0" fontId="24" fillId="4" borderId="0" xfId="4" applyFont="1" applyFill="1" applyBorder="1" applyAlignment="1">
      <alignment horizontal="center" vertical="center"/>
    </xf>
    <xf numFmtId="0" fontId="24" fillId="4" borderId="0" xfId="4" applyFont="1" applyFill="1" applyBorder="1" applyAlignment="1">
      <alignment vertical="center"/>
    </xf>
    <xf numFmtId="0" fontId="0" fillId="4" borderId="0" xfId="0" applyFill="1" applyAlignment="1">
      <alignment horizontal="right"/>
    </xf>
    <xf numFmtId="9" fontId="23" fillId="4" borderId="0" xfId="0" applyNumberFormat="1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8" borderId="1" xfId="0" applyFont="1" applyFill="1" applyBorder="1" applyAlignment="1">
      <alignment horizontal="center" wrapText="1"/>
    </xf>
    <xf numFmtId="9" fontId="25" fillId="8" borderId="1" xfId="0" applyNumberFormat="1" applyFont="1" applyFill="1" applyBorder="1" applyAlignment="1">
      <alignment horizontal="center" wrapText="1"/>
    </xf>
    <xf numFmtId="0" fontId="25" fillId="5" borderId="1" xfId="0" applyFont="1" applyFill="1" applyBorder="1" applyAlignment="1">
      <alignment horizontal="center" wrapText="1"/>
    </xf>
    <xf numFmtId="10" fontId="25" fillId="4" borderId="1" xfId="0" applyNumberFormat="1" applyFont="1" applyFill="1" applyBorder="1" applyAlignment="1">
      <alignment horizontal="center" wrapText="1"/>
    </xf>
    <xf numFmtId="9" fontId="25" fillId="4" borderId="1" xfId="0" applyNumberFormat="1" applyFont="1" applyFill="1" applyBorder="1" applyAlignment="1">
      <alignment horizontal="center" wrapText="1"/>
    </xf>
    <xf numFmtId="9" fontId="25" fillId="5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0" fontId="0" fillId="0" borderId="0" xfId="0" applyNumberFormat="1" applyAlignment="1">
      <alignment vertical="center"/>
    </xf>
    <xf numFmtId="0" fontId="3" fillId="4" borderId="1" xfId="7" applyFont="1" applyFill="1" applyBorder="1" applyAlignment="1">
      <alignment horizontal="center" wrapText="1"/>
    </xf>
    <xf numFmtId="10" fontId="25" fillId="4" borderId="1" xfId="0" quotePrefix="1" applyNumberFormat="1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 wrapText="1"/>
    </xf>
    <xf numFmtId="9" fontId="1" fillId="4" borderId="1" xfId="0" applyNumberFormat="1" applyFont="1" applyFill="1" applyBorder="1" applyAlignment="1">
      <alignment horizontal="center" wrapText="1"/>
    </xf>
    <xf numFmtId="9" fontId="1" fillId="5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22" fillId="4" borderId="0" xfId="2" applyFont="1" applyFill="1" applyAlignment="1">
      <alignment horizontal="right" vertical="center" readingOrder="2"/>
    </xf>
    <xf numFmtId="0" fontId="22" fillId="4" borderId="0" xfId="2" applyFont="1" applyFill="1" applyAlignment="1">
      <alignment vertical="center"/>
    </xf>
    <xf numFmtId="0" fontId="26" fillId="4" borderId="0" xfId="2" applyFont="1" applyFill="1" applyAlignment="1">
      <alignment horizontal="right" vertical="center" readingOrder="2"/>
    </xf>
    <xf numFmtId="0" fontId="26" fillId="4" borderId="0" xfId="2" applyFont="1" applyFill="1" applyAlignment="1">
      <alignment vertical="center"/>
    </xf>
    <xf numFmtId="22" fontId="0" fillId="0" borderId="0" xfId="0" applyNumberFormat="1" applyAlignment="1">
      <alignment horizontal="left"/>
    </xf>
    <xf numFmtId="0" fontId="7" fillId="0" borderId="0" xfId="0" applyFont="1"/>
    <xf numFmtId="0" fontId="8" fillId="0" borderId="0" xfId="0" applyFont="1"/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0" fontId="1" fillId="0" borderId="1" xfId="10" applyNumberFormat="1" applyFont="1" applyFill="1" applyBorder="1" applyAlignment="1">
      <alignment horizontal="center"/>
    </xf>
    <xf numFmtId="10" fontId="0" fillId="5" borderId="1" xfId="10" applyNumberFormat="1" applyFont="1" applyFill="1" applyBorder="1" applyAlignment="1">
      <alignment horizontal="center" wrapText="1"/>
    </xf>
    <xf numFmtId="9" fontId="0" fillId="4" borderId="1" xfId="0" applyNumberForma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5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9" fontId="0" fillId="0" borderId="0" xfId="0" applyNumberFormat="1"/>
    <xf numFmtId="10" fontId="0" fillId="5" borderId="1" xfId="10" applyNumberFormat="1" applyFont="1" applyFill="1" applyBorder="1" applyAlignment="1">
      <alignment horizontal="center" vertical="center" wrapText="1"/>
    </xf>
    <xf numFmtId="9" fontId="0" fillId="5" borderId="1" xfId="0" applyNumberFormat="1" applyFill="1" applyBorder="1" applyAlignment="1">
      <alignment horizontal="center" vertical="center"/>
    </xf>
    <xf numFmtId="10" fontId="0" fillId="5" borderId="1" xfId="1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10" applyNumberFormat="1" applyFont="1" applyFill="1" applyBorder="1" applyAlignment="1">
      <alignment horizontal="center"/>
    </xf>
    <xf numFmtId="164" fontId="0" fillId="5" borderId="1" xfId="10" applyNumberFormat="1" applyFont="1" applyFill="1" applyBorder="1" applyAlignment="1">
      <alignment horizontal="center"/>
    </xf>
    <xf numFmtId="0" fontId="0" fillId="0" borderId="0" xfId="0" applyAlignment="1">
      <alignment horizontal="right" readingOrder="2"/>
    </xf>
    <xf numFmtId="0" fontId="1" fillId="0" borderId="0" xfId="0" applyFont="1"/>
    <xf numFmtId="0" fontId="9" fillId="0" borderId="0" xfId="0" applyFont="1"/>
    <xf numFmtId="0" fontId="11" fillId="0" borderId="0" xfId="0" applyFont="1"/>
    <xf numFmtId="0" fontId="9" fillId="0" borderId="0" xfId="9" applyFont="1" applyAlignment="1">
      <alignment horizontal="right" wrapText="1" readingOrder="2"/>
    </xf>
    <xf numFmtId="43" fontId="9" fillId="0" borderId="0" xfId="5" applyFont="1" applyAlignment="1">
      <alignment horizontal="right" wrapText="1" readingOrder="2"/>
    </xf>
    <xf numFmtId="0" fontId="9" fillId="0" borderId="1" xfId="9" applyFont="1" applyBorder="1" applyAlignment="1">
      <alignment horizontal="right" vertical="center" wrapText="1" readingOrder="2"/>
    </xf>
    <xf numFmtId="9" fontId="9" fillId="0" borderId="1" xfId="11" applyFont="1" applyFill="1" applyBorder="1" applyAlignment="1">
      <alignment horizontal="center" vertical="center" wrapText="1" readingOrder="2"/>
    </xf>
    <xf numFmtId="49" fontId="9" fillId="4" borderId="1" xfId="9" applyNumberFormat="1" applyFont="1" applyFill="1" applyBorder="1" applyAlignment="1">
      <alignment horizontal="center" vertical="center" wrapText="1" readingOrder="2"/>
    </xf>
    <xf numFmtId="0" fontId="9" fillId="4" borderId="0" xfId="9" applyFont="1" applyFill="1" applyAlignment="1">
      <alignment horizontal="right" wrapText="1" readingOrder="2"/>
    </xf>
    <xf numFmtId="9" fontId="9" fillId="0" borderId="1" xfId="9" applyNumberFormat="1" applyFont="1" applyBorder="1" applyAlignment="1">
      <alignment horizontal="right" vertical="center" wrapText="1" readingOrder="2"/>
    </xf>
    <xf numFmtId="9" fontId="9" fillId="4" borderId="0" xfId="9" applyNumberFormat="1" applyFont="1" applyFill="1" applyAlignment="1">
      <alignment horizontal="right" wrapText="1" readingOrder="2"/>
    </xf>
    <xf numFmtId="49" fontId="9" fillId="0" borderId="1" xfId="9" applyNumberFormat="1" applyFont="1" applyBorder="1" applyAlignment="1">
      <alignment horizontal="center" vertical="center" wrapText="1" readingOrder="2"/>
    </xf>
    <xf numFmtId="0" fontId="9" fillId="0" borderId="1" xfId="9" applyFont="1" applyBorder="1" applyAlignment="1">
      <alignment horizontal="center" vertical="center" wrapText="1" readingOrder="2"/>
    </xf>
    <xf numFmtId="0" fontId="13" fillId="0" borderId="0" xfId="8"/>
    <xf numFmtId="0" fontId="13" fillId="0" borderId="0" xfId="8" applyAlignment="1">
      <alignment horizontal="center"/>
    </xf>
    <xf numFmtId="0" fontId="6" fillId="0" borderId="0" xfId="8" applyFont="1" applyAlignment="1">
      <alignment horizontal="center"/>
    </xf>
    <xf numFmtId="0" fontId="13" fillId="0" borderId="0" xfId="8" applyAlignment="1">
      <alignment horizontal="center" vertical="top" wrapText="1"/>
    </xf>
    <xf numFmtId="0" fontId="27" fillId="0" borderId="0" xfId="3" applyFont="1" applyFill="1" applyAlignment="1">
      <alignment horizontal="right" vertical="center" readingOrder="2"/>
    </xf>
    <xf numFmtId="0" fontId="28" fillId="0" borderId="0" xfId="3" applyFont="1" applyFill="1" applyAlignment="1">
      <alignment horizontal="right" vertical="center" readingOrder="2"/>
    </xf>
    <xf numFmtId="0" fontId="15" fillId="0" borderId="0" xfId="8" applyFont="1" applyAlignment="1">
      <alignment horizontal="center" vertical="center" wrapText="1"/>
    </xf>
    <xf numFmtId="0" fontId="6" fillId="0" borderId="0" xfId="8" applyFont="1" applyAlignment="1">
      <alignment horizontal="center" vertical="center"/>
    </xf>
    <xf numFmtId="9" fontId="14" fillId="0" borderId="0" xfId="8" applyNumberFormat="1" applyFont="1" applyAlignment="1">
      <alignment horizontal="center" vertical="center"/>
    </xf>
    <xf numFmtId="0" fontId="14" fillId="0" borderId="0" xfId="8" applyFont="1" applyAlignment="1">
      <alignment horizontal="center" vertical="center"/>
    </xf>
    <xf numFmtId="0" fontId="15" fillId="0" borderId="0" xfId="8" applyFont="1"/>
    <xf numFmtId="9" fontId="13" fillId="0" borderId="0" xfId="8" applyNumberFormat="1"/>
    <xf numFmtId="0" fontId="11" fillId="0" borderId="0" xfId="8" applyFont="1" applyAlignment="1">
      <alignment horizontal="center" vertical="top" wrapText="1"/>
    </xf>
    <xf numFmtId="0" fontId="29" fillId="0" borderId="0" xfId="3" applyFont="1" applyFill="1" applyAlignment="1">
      <alignment horizontal="right" vertical="center" readingOrder="2"/>
    </xf>
    <xf numFmtId="0" fontId="30" fillId="0" borderId="0" xfId="3" applyFont="1" applyFill="1" applyAlignment="1">
      <alignment horizontal="right" vertical="center" readingOrder="2"/>
    </xf>
    <xf numFmtId="0" fontId="29" fillId="7" borderId="0" xfId="3" applyFont="1" applyAlignment="1">
      <alignment horizontal="right" vertical="center" readingOrder="2"/>
    </xf>
    <xf numFmtId="0" fontId="30" fillId="7" borderId="0" xfId="3" applyFont="1" applyAlignment="1">
      <alignment horizontal="right" vertical="center" readingOrder="2"/>
    </xf>
    <xf numFmtId="10" fontId="15" fillId="0" borderId="0" xfId="8" applyNumberFormat="1" applyFont="1"/>
    <xf numFmtId="49" fontId="9" fillId="4" borderId="1" xfId="9" applyNumberFormat="1" applyFont="1" applyFill="1" applyBorder="1" applyAlignment="1">
      <alignment horizontal="center" vertical="center" wrapText="1" readingOrder="1"/>
    </xf>
    <xf numFmtId="0" fontId="9" fillId="0" borderId="1" xfId="9" applyFont="1" applyBorder="1" applyAlignment="1">
      <alignment horizontal="center" vertical="center" wrapText="1" readingOrder="1"/>
    </xf>
    <xf numFmtId="0" fontId="2" fillId="2" borderId="1" xfId="8" applyFont="1" applyFill="1" applyBorder="1" applyAlignment="1">
      <alignment horizontal="center" vertical="center" wrapText="1" readingOrder="2"/>
    </xf>
    <xf numFmtId="0" fontId="6" fillId="2" borderId="1" xfId="8" applyFont="1" applyFill="1" applyBorder="1" applyAlignment="1">
      <alignment horizontal="center" vertical="center" wrapText="1" readingOrder="2"/>
    </xf>
    <xf numFmtId="0" fontId="9" fillId="0" borderId="1" xfId="9" applyFont="1" applyBorder="1" applyAlignment="1">
      <alignment horizontal="right" vertical="center" wrapText="1" indent="2" readingOrder="2"/>
    </xf>
    <xf numFmtId="9" fontId="9" fillId="0" borderId="1" xfId="9" applyNumberFormat="1" applyFont="1" applyBorder="1" applyAlignment="1">
      <alignment horizontal="right" vertical="center" wrapText="1" indent="2" readingOrder="2"/>
    </xf>
    <xf numFmtId="0" fontId="6" fillId="0" borderId="1" xfId="9" applyFont="1" applyBorder="1" applyAlignment="1">
      <alignment horizontal="right" vertical="center" wrapText="1" indent="2" readingOrder="2"/>
    </xf>
    <xf numFmtId="0" fontId="9" fillId="0" borderId="0" xfId="9" applyFont="1" applyAlignment="1">
      <alignment horizontal="right" indent="2" readingOrder="2"/>
    </xf>
    <xf numFmtId="0" fontId="11" fillId="0" borderId="2" xfId="8" applyFont="1" applyBorder="1" applyAlignment="1">
      <alignment horizontal="right" vertical="top" wrapText="1" indent="2"/>
    </xf>
    <xf numFmtId="0" fontId="31" fillId="0" borderId="2" xfId="8" applyFont="1" applyBorder="1" applyAlignment="1">
      <alignment horizontal="right" vertical="top" wrapText="1" indent="1"/>
    </xf>
    <xf numFmtId="0" fontId="2" fillId="0" borderId="15" xfId="8" applyFont="1" applyBorder="1" applyAlignment="1">
      <alignment horizontal="center" vertical="center" wrapText="1"/>
    </xf>
    <xf numFmtId="10" fontId="2" fillId="0" borderId="15" xfId="8" applyNumberFormat="1" applyFont="1" applyBorder="1" applyAlignment="1">
      <alignment horizontal="center" vertical="center" wrapText="1"/>
    </xf>
    <xf numFmtId="10" fontId="15" fillId="0" borderId="15" xfId="8" applyNumberFormat="1" applyFont="1" applyBorder="1" applyAlignment="1">
      <alignment horizontal="center" vertical="center"/>
    </xf>
    <xf numFmtId="0" fontId="6" fillId="0" borderId="1" xfId="9" applyFont="1" applyBorder="1" applyAlignment="1">
      <alignment horizontal="right" vertical="center" wrapText="1" indent="1" readingOrder="2"/>
    </xf>
    <xf numFmtId="10" fontId="6" fillId="0" borderId="1" xfId="9" applyNumberFormat="1" applyFont="1" applyBorder="1" applyAlignment="1">
      <alignment horizontal="center" vertical="center" wrapText="1" readingOrder="2"/>
    </xf>
    <xf numFmtId="0" fontId="16" fillId="0" borderId="0" xfId="9" applyFont="1" applyAlignment="1">
      <alignment horizontal="center" vertical="center" wrapText="1" readingOrder="2"/>
    </xf>
    <xf numFmtId="0" fontId="2" fillId="0" borderId="0" xfId="9" applyFont="1" applyAlignment="1">
      <alignment horizontal="center" vertical="center" wrapText="1" readingOrder="2"/>
    </xf>
    <xf numFmtId="0" fontId="17" fillId="0" borderId="0" xfId="9" applyFont="1" applyAlignment="1">
      <alignment horizontal="center" vertical="center" wrapText="1" readingOrder="2"/>
    </xf>
    <xf numFmtId="0" fontId="15" fillId="0" borderId="13" xfId="8" applyFont="1" applyBorder="1" applyAlignment="1">
      <alignment horizontal="center" vertical="center"/>
    </xf>
    <xf numFmtId="0" fontId="15" fillId="0" borderId="16" xfId="8" applyFont="1" applyBorder="1" applyAlignment="1">
      <alignment horizontal="center" vertical="center"/>
    </xf>
    <xf numFmtId="0" fontId="15" fillId="0" borderId="14" xfId="8" applyFont="1" applyBorder="1" applyAlignment="1">
      <alignment horizontal="center" vertical="center"/>
    </xf>
    <xf numFmtId="0" fontId="2" fillId="2" borderId="3" xfId="8" applyFont="1" applyFill="1" applyBorder="1" applyAlignment="1">
      <alignment horizontal="center" vertical="center" wrapText="1" readingOrder="2"/>
    </xf>
    <xf numFmtId="0" fontId="2" fillId="2" borderId="4" xfId="8" applyFont="1" applyFill="1" applyBorder="1" applyAlignment="1">
      <alignment horizontal="center" vertical="center" wrapText="1" readingOrder="2"/>
    </xf>
    <xf numFmtId="0" fontId="2" fillId="2" borderId="5" xfId="8" applyFont="1" applyFill="1" applyBorder="1" applyAlignment="1">
      <alignment horizontal="center" vertical="center" wrapText="1" readingOrder="2"/>
    </xf>
    <xf numFmtId="0" fontId="18" fillId="0" borderId="6" xfId="8" applyFont="1" applyBorder="1" applyAlignment="1">
      <alignment horizontal="right" vertical="top" wrapText="1" indent="1"/>
    </xf>
    <xf numFmtId="0" fontId="13" fillId="0" borderId="7" xfId="8" applyBorder="1" applyAlignment="1">
      <alignment horizontal="right" vertical="top" wrapText="1" indent="1"/>
    </xf>
    <xf numFmtId="0" fontId="18" fillId="0" borderId="8" xfId="8" applyFont="1" applyBorder="1" applyAlignment="1">
      <alignment horizontal="right" vertical="top" wrapText="1" indent="1"/>
    </xf>
    <xf numFmtId="0" fontId="13" fillId="0" borderId="9" xfId="8" applyBorder="1" applyAlignment="1">
      <alignment horizontal="right" vertical="top" wrapText="1" indent="1"/>
    </xf>
    <xf numFmtId="0" fontId="13" fillId="0" borderId="0" xfId="8" applyAlignment="1">
      <alignment horizontal="right" vertical="top" wrapText="1" indent="1"/>
    </xf>
    <xf numFmtId="0" fontId="18" fillId="0" borderId="10" xfId="8" applyFont="1" applyBorder="1" applyAlignment="1">
      <alignment horizontal="right" vertical="top" wrapText="1" indent="1"/>
    </xf>
    <xf numFmtId="0" fontId="18" fillId="0" borderId="9" xfId="8" applyFont="1" applyBorder="1" applyAlignment="1">
      <alignment horizontal="right" vertical="top" wrapText="1" indent="1"/>
    </xf>
    <xf numFmtId="0" fontId="13" fillId="0" borderId="10" xfId="8" applyBorder="1" applyAlignment="1">
      <alignment horizontal="right" vertical="top" wrapText="1" indent="1"/>
    </xf>
    <xf numFmtId="9" fontId="18" fillId="0" borderId="11" xfId="8" applyNumberFormat="1" applyFont="1" applyBorder="1" applyAlignment="1">
      <alignment horizontal="right" vertical="top" wrapText="1" indent="1"/>
    </xf>
    <xf numFmtId="9" fontId="18" fillId="0" borderId="12" xfId="8" applyNumberFormat="1" applyFont="1" applyBorder="1" applyAlignment="1">
      <alignment horizontal="right" vertical="top" wrapText="1" indent="1"/>
    </xf>
    <xf numFmtId="0" fontId="14" fillId="0" borderId="0" xfId="9" applyFont="1" applyAlignment="1">
      <alignment horizontal="center" vertical="center" wrapText="1" readingOrder="2"/>
    </xf>
    <xf numFmtId="0" fontId="6" fillId="0" borderId="0" xfId="0" applyFont="1" applyAlignment="1">
      <alignment horizontal="center" vertical="center"/>
    </xf>
  </cellXfs>
  <cellStyles count="12">
    <cellStyle name="20% - הדגשה4" xfId="1" builtinId="42"/>
    <cellStyle name="40% - Accent6 2" xfId="2" xr:uid="{00000000-0005-0000-0000-000001000000}"/>
    <cellStyle name="40% - הדגשה4" xfId="3" builtinId="43"/>
    <cellStyle name="60% - הדגשה4" xfId="4" builtinId="44"/>
    <cellStyle name="Comma 2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Normal 2 3" xfId="8" xr:uid="{00000000-0005-0000-0000-000008000000}"/>
    <cellStyle name="Normal 3" xfId="9" xr:uid="{00000000-0005-0000-0000-000009000000}"/>
    <cellStyle name="Percent 2" xfId="10" xr:uid="{00000000-0005-0000-0000-00000A000000}"/>
    <cellStyle name="Percent 3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335280</xdr:colOff>
      <xdr:row>1</xdr:row>
      <xdr:rowOff>121920</xdr:rowOff>
    </xdr:from>
    <xdr:to>
      <xdr:col>21</xdr:col>
      <xdr:colOff>167640</xdr:colOff>
      <xdr:row>63</xdr:row>
      <xdr:rowOff>99060</xdr:rowOff>
    </xdr:to>
    <xdr:pic>
      <xdr:nvPicPr>
        <xdr:cNvPr id="21550" name="Picture 1">
          <a:extLst>
            <a:ext uri="{FF2B5EF4-FFF2-40B4-BE49-F238E27FC236}">
              <a16:creationId xmlns:a16="http://schemas.microsoft.com/office/drawing/2014/main" id="{DAE17340-0C7A-33F1-50AB-E64589DDB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88360" y="381000"/>
          <a:ext cx="12633960" cy="1178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6"/>
  <sheetViews>
    <sheetView rightToLeft="1" view="pageBreakPreview" zoomScale="110" zoomScaleNormal="100" zoomScaleSheetLayoutView="110" workbookViewId="0">
      <pane xSplit="1" ySplit="5" topLeftCell="B6" activePane="bottomRight" state="frozen"/>
      <selection activeCell="B10" sqref="B10"/>
      <selection pane="topRight" activeCell="B10" sqref="B10"/>
      <selection pane="bottomLeft" activeCell="B10" sqref="B10"/>
      <selection pane="bottomRight" activeCell="I4" sqref="I4"/>
    </sheetView>
  </sheetViews>
  <sheetFormatPr defaultColWidth="9.109375" defaultRowHeight="15" x14ac:dyDescent="0.25"/>
  <cols>
    <col min="1" max="1" width="23" style="87" customWidth="1"/>
    <col min="2" max="3" width="16" style="87" customWidth="1"/>
    <col min="4" max="4" width="22.6640625" style="87" customWidth="1"/>
    <col min="5" max="5" width="29.5546875" style="87" customWidth="1"/>
    <col min="6" max="17" width="9.109375" style="87"/>
    <col min="18" max="18" width="13" style="87" bestFit="1" customWidth="1"/>
    <col min="19" max="19" width="28" style="87" bestFit="1" customWidth="1"/>
    <col min="20" max="16384" width="9.109375" style="87"/>
  </cols>
  <sheetData>
    <row r="1" spans="1:19" ht="21.6" customHeight="1" x14ac:dyDescent="0.25">
      <c r="A1" s="131" t="s">
        <v>99</v>
      </c>
      <c r="B1" s="131"/>
      <c r="C1" s="131"/>
      <c r="D1" s="131"/>
      <c r="E1" s="131"/>
    </row>
    <row r="2" spans="1:19" ht="25.2" customHeight="1" x14ac:dyDescent="0.25">
      <c r="A2" s="132" t="s">
        <v>98</v>
      </c>
      <c r="B2" s="132"/>
      <c r="C2" s="132"/>
      <c r="D2" s="132"/>
      <c r="E2" s="132"/>
    </row>
    <row r="3" spans="1:19" ht="26.4" customHeight="1" x14ac:dyDescent="0.25">
      <c r="A3" s="130" t="s">
        <v>100</v>
      </c>
      <c r="B3" s="130"/>
      <c r="C3" s="130"/>
      <c r="D3" s="130"/>
      <c r="E3" s="130"/>
    </row>
    <row r="5" spans="1:19" ht="31.2" x14ac:dyDescent="0.25">
      <c r="A5" s="118" t="s">
        <v>0</v>
      </c>
      <c r="B5" s="118" t="s">
        <v>101</v>
      </c>
      <c r="C5" s="118" t="s">
        <v>21</v>
      </c>
      <c r="D5" s="118" t="s">
        <v>22</v>
      </c>
      <c r="E5" s="118" t="s">
        <v>1</v>
      </c>
      <c r="S5" s="88">
        <f>0.2%*908000000</f>
        <v>1816000</v>
      </c>
    </row>
    <row r="6" spans="1:19" s="92" customFormat="1" ht="58.5" customHeight="1" x14ac:dyDescent="0.25">
      <c r="A6" s="119" t="s">
        <v>7</v>
      </c>
      <c r="B6" s="90">
        <v>0.47</v>
      </c>
      <c r="C6" s="91" t="s">
        <v>2</v>
      </c>
      <c r="D6" s="91" t="s">
        <v>90</v>
      </c>
      <c r="E6" s="89" t="s">
        <v>89</v>
      </c>
      <c r="S6" s="87"/>
    </row>
    <row r="7" spans="1:19" s="92" customFormat="1" ht="58.5" customHeight="1" x14ac:dyDescent="0.25">
      <c r="A7" s="120" t="s">
        <v>87</v>
      </c>
      <c r="B7" s="90">
        <v>0.2</v>
      </c>
      <c r="C7" s="91" t="s">
        <v>3</v>
      </c>
      <c r="D7" s="115" t="s">
        <v>91</v>
      </c>
      <c r="E7" s="93" t="s">
        <v>9</v>
      </c>
    </row>
    <row r="8" spans="1:19" s="92" customFormat="1" ht="58.5" customHeight="1" x14ac:dyDescent="0.25">
      <c r="A8" s="119" t="s">
        <v>86</v>
      </c>
      <c r="B8" s="90">
        <v>0.26</v>
      </c>
      <c r="C8" s="91" t="s">
        <v>2</v>
      </c>
      <c r="D8" s="91" t="s">
        <v>97</v>
      </c>
      <c r="E8" s="89" t="s">
        <v>82</v>
      </c>
      <c r="J8" s="94"/>
    </row>
    <row r="9" spans="1:19" s="92" customFormat="1" ht="58.5" customHeight="1" x14ac:dyDescent="0.25">
      <c r="A9" s="119" t="s">
        <v>105</v>
      </c>
      <c r="B9" s="90">
        <v>0.02</v>
      </c>
      <c r="C9" s="95" t="s">
        <v>3</v>
      </c>
      <c r="D9" s="116" t="s">
        <v>81</v>
      </c>
      <c r="E9" s="89" t="s">
        <v>88</v>
      </c>
    </row>
    <row r="10" spans="1:19" s="92" customFormat="1" ht="34.5" customHeight="1" x14ac:dyDescent="0.25">
      <c r="A10" s="119" t="s">
        <v>6</v>
      </c>
      <c r="B10" s="90">
        <v>0.05</v>
      </c>
      <c r="C10" s="95" t="s">
        <v>3</v>
      </c>
      <c r="D10" s="95" t="s">
        <v>32</v>
      </c>
      <c r="E10" s="89" t="s">
        <v>8</v>
      </c>
    </row>
    <row r="11" spans="1:19" s="92" customFormat="1" ht="15.6" x14ac:dyDescent="0.25">
      <c r="A11" s="121" t="s">
        <v>4</v>
      </c>
      <c r="B11" s="90">
        <f>SUM(B6:B10)</f>
        <v>1</v>
      </c>
      <c r="C11" s="96"/>
      <c r="D11" s="96"/>
      <c r="E11" s="89"/>
    </row>
    <row r="12" spans="1:19" s="92" customFormat="1" ht="30" x14ac:dyDescent="0.25">
      <c r="A12" s="119" t="s">
        <v>80</v>
      </c>
      <c r="B12" s="90">
        <v>0.18</v>
      </c>
      <c r="C12" s="95" t="s">
        <v>2</v>
      </c>
      <c r="D12" s="95" t="s">
        <v>46</v>
      </c>
      <c r="E12" s="89" t="s">
        <v>83</v>
      </c>
    </row>
    <row r="13" spans="1:19" ht="31.2" x14ac:dyDescent="0.25">
      <c r="A13" s="128" t="s">
        <v>104</v>
      </c>
      <c r="B13" s="129">
        <v>3.0000000000000001E-3</v>
      </c>
    </row>
    <row r="14" spans="1:19" x14ac:dyDescent="0.25">
      <c r="A14" s="122"/>
    </row>
    <row r="15" spans="1:19" x14ac:dyDescent="0.25">
      <c r="A15" s="122"/>
    </row>
    <row r="16" spans="1:19" x14ac:dyDescent="0.25">
      <c r="A16" s="122"/>
    </row>
  </sheetData>
  <mergeCells count="3">
    <mergeCell ref="A3:E3"/>
    <mergeCell ref="A1:E1"/>
    <mergeCell ref="A2:E2"/>
  </mergeCells>
  <printOptions horizontalCentered="1" verticalCentered="1"/>
  <pageMargins left="0" right="0" top="0.98425196850393704" bottom="0.98425196850393704" header="0.51181102362204722" footer="0.51181102362204722"/>
  <pageSetup paperSize="9" scale="40" orientation="portrait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rightToLeft="1" zoomScaleNormal="100" workbookViewId="0">
      <selection sqref="A1:E3"/>
    </sheetView>
  </sheetViews>
  <sheetFormatPr defaultColWidth="9" defaultRowHeight="13.2" x14ac:dyDescent="0.25"/>
  <cols>
    <col min="1" max="1" width="5.5546875" style="97" customWidth="1"/>
    <col min="2" max="2" width="27.33203125" style="97" customWidth="1"/>
    <col min="3" max="3" width="32.88671875" style="97" customWidth="1"/>
    <col min="4" max="4" width="36.33203125" style="97" customWidth="1"/>
    <col min="5" max="16384" width="9" style="97"/>
  </cols>
  <sheetData>
    <row r="1" spans="1:5" ht="30.6" customHeight="1" x14ac:dyDescent="0.25">
      <c r="A1" s="131" t="s">
        <v>99</v>
      </c>
      <c r="B1" s="131"/>
      <c r="C1" s="131"/>
      <c r="D1" s="131"/>
      <c r="E1" s="131"/>
    </row>
    <row r="2" spans="1:5" ht="27.6" customHeight="1" x14ac:dyDescent="0.25">
      <c r="A2" s="131" t="s">
        <v>98</v>
      </c>
      <c r="B2" s="131"/>
      <c r="C2" s="131"/>
      <c r="D2" s="131"/>
      <c r="E2" s="131"/>
    </row>
    <row r="3" spans="1:5" ht="30.6" customHeight="1" x14ac:dyDescent="0.25">
      <c r="A3" s="149" t="s">
        <v>102</v>
      </c>
      <c r="B3" s="149"/>
      <c r="C3" s="149"/>
      <c r="D3" s="149"/>
      <c r="E3" s="149"/>
    </row>
    <row r="4" spans="1:5" ht="16.5" customHeight="1" x14ac:dyDescent="0.3">
      <c r="A4" s="98"/>
      <c r="B4" s="98"/>
      <c r="C4" s="99"/>
    </row>
    <row r="5" spans="1:5" ht="32.4" customHeight="1" x14ac:dyDescent="0.25">
      <c r="A5" s="136" t="s">
        <v>92</v>
      </c>
      <c r="B5" s="137"/>
      <c r="C5" s="138"/>
      <c r="D5" s="117" t="s">
        <v>84</v>
      </c>
    </row>
    <row r="6" spans="1:5" ht="12.75" customHeight="1" x14ac:dyDescent="0.25">
      <c r="A6" s="139" t="s">
        <v>93</v>
      </c>
      <c r="B6" s="140"/>
      <c r="C6" s="141"/>
      <c r="D6" s="147" t="s">
        <v>94</v>
      </c>
    </row>
    <row r="7" spans="1:5" ht="12.75" customHeight="1" x14ac:dyDescent="0.25">
      <c r="A7" s="142"/>
      <c r="B7" s="143"/>
      <c r="C7" s="144"/>
      <c r="D7" s="148"/>
    </row>
    <row r="8" spans="1:5" ht="9.75" customHeight="1" x14ac:dyDescent="0.25">
      <c r="A8" s="142"/>
      <c r="B8" s="143"/>
      <c r="C8" s="144"/>
      <c r="D8" s="148"/>
    </row>
    <row r="9" spans="1:5" ht="12.75" customHeight="1" x14ac:dyDescent="0.25">
      <c r="A9" s="145"/>
      <c r="B9" s="143"/>
      <c r="C9" s="146"/>
      <c r="D9" s="148"/>
    </row>
    <row r="10" spans="1:5" ht="51" customHeight="1" x14ac:dyDescent="0.25">
      <c r="A10" s="145"/>
      <c r="B10" s="143"/>
      <c r="C10" s="146"/>
      <c r="D10" s="148"/>
    </row>
    <row r="11" spans="1:5" ht="18" customHeight="1" thickBot="1" x14ac:dyDescent="0.3">
      <c r="A11" s="142"/>
      <c r="B11" s="143"/>
      <c r="C11" s="146"/>
      <c r="D11" s="148"/>
    </row>
    <row r="12" spans="1:5" ht="30.6" customHeight="1" thickTop="1" thickBot="1" x14ac:dyDescent="0.3">
      <c r="A12" s="133" t="s">
        <v>104</v>
      </c>
      <c r="B12" s="134"/>
      <c r="C12" s="135"/>
      <c r="D12" s="127">
        <v>2E-3</v>
      </c>
    </row>
    <row r="13" spans="1:5" ht="18" customHeight="1" thickTop="1" x14ac:dyDescent="0.25"/>
    <row r="14" spans="1:5" ht="18" customHeight="1" x14ac:dyDescent="0.25"/>
    <row r="15" spans="1:5" ht="18" customHeight="1" x14ac:dyDescent="0.25">
      <c r="A15" s="101"/>
      <c r="B15" s="100"/>
      <c r="C15" s="100"/>
    </row>
    <row r="16" spans="1:5" ht="17.399999999999999" x14ac:dyDescent="0.25">
      <c r="A16" s="101"/>
    </row>
    <row r="17" spans="1:1" ht="17.399999999999999" x14ac:dyDescent="0.25">
      <c r="A17" s="101"/>
    </row>
    <row r="18" spans="1:1" ht="17.399999999999999" x14ac:dyDescent="0.25">
      <c r="A18" s="101"/>
    </row>
    <row r="19" spans="1:1" ht="17.399999999999999" x14ac:dyDescent="0.25">
      <c r="A19" s="101"/>
    </row>
    <row r="20" spans="1:1" ht="18" x14ac:dyDescent="0.25">
      <c r="A20" s="102"/>
    </row>
  </sheetData>
  <mergeCells count="7">
    <mergeCell ref="A12:C12"/>
    <mergeCell ref="A5:C5"/>
    <mergeCell ref="A6:C11"/>
    <mergeCell ref="D6:D11"/>
    <mergeCell ref="A1:E1"/>
    <mergeCell ref="A2:E2"/>
    <mergeCell ref="A3:E3"/>
  </mergeCells>
  <printOptions horizontalCentered="1" verticalCentered="1"/>
  <pageMargins left="0.7" right="0.7" top="0.75" bottom="0.75" header="0.3" footer="0.3"/>
  <pageSetup paperSize="9" orientation="portrait" blackAndWhite="1" horizontalDpi="2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rightToLeft="1" tabSelected="1" topLeftCell="A3" zoomScaleNormal="100" workbookViewId="0">
      <selection activeCell="B7" sqref="B7"/>
    </sheetView>
  </sheetViews>
  <sheetFormatPr defaultColWidth="9" defaultRowHeight="13.2" x14ac:dyDescent="0.25"/>
  <cols>
    <col min="1" max="1" width="73.5546875" style="97" customWidth="1"/>
    <col min="2" max="2" width="39.88671875" style="97" customWidth="1"/>
    <col min="3" max="16384" width="9" style="97"/>
  </cols>
  <sheetData>
    <row r="1" spans="1:5" ht="32.4" customHeight="1" x14ac:dyDescent="0.25">
      <c r="A1" s="131" t="s">
        <v>99</v>
      </c>
      <c r="B1" s="131"/>
      <c r="C1" s="131"/>
      <c r="D1" s="131"/>
      <c r="E1" s="131"/>
    </row>
    <row r="2" spans="1:5" ht="31.2" customHeight="1" x14ac:dyDescent="0.25">
      <c r="A2" s="131" t="s">
        <v>98</v>
      </c>
      <c r="B2" s="131"/>
      <c r="C2" s="131"/>
      <c r="D2" s="131"/>
      <c r="E2" s="131"/>
    </row>
    <row r="3" spans="1:5" ht="36" customHeight="1" x14ac:dyDescent="0.25">
      <c r="A3" s="149" t="s">
        <v>103</v>
      </c>
      <c r="B3" s="149"/>
      <c r="C3" s="149"/>
      <c r="D3" s="149"/>
      <c r="E3" s="149"/>
    </row>
    <row r="4" spans="1:5" ht="30" customHeight="1" x14ac:dyDescent="0.25">
      <c r="A4" s="104"/>
      <c r="B4" s="103"/>
      <c r="C4" s="105"/>
      <c r="D4" s="105"/>
      <c r="E4" s="106"/>
    </row>
    <row r="5" spans="1:5" ht="33" customHeight="1" thickBot="1" x14ac:dyDescent="0.3">
      <c r="A5" s="117" t="s">
        <v>92</v>
      </c>
      <c r="B5" s="117" t="s">
        <v>1</v>
      </c>
    </row>
    <row r="6" spans="1:5" ht="289.2" customHeight="1" thickTop="1" thickBot="1" x14ac:dyDescent="0.4">
      <c r="A6" s="123" t="s">
        <v>95</v>
      </c>
      <c r="B6" s="124" t="s">
        <v>96</v>
      </c>
      <c r="C6" s="107"/>
      <c r="D6" s="108"/>
    </row>
    <row r="7" spans="1:5" ht="28.8" customHeight="1" thickTop="1" thickBot="1" x14ac:dyDescent="0.4">
      <c r="A7" s="125" t="s">
        <v>104</v>
      </c>
      <c r="B7" s="126">
        <v>1.5E-3</v>
      </c>
      <c r="C7" s="107"/>
      <c r="D7" s="108"/>
    </row>
    <row r="8" spans="1:5" ht="13.2" customHeight="1" thickTop="1" x14ac:dyDescent="0.35">
      <c r="A8" s="109"/>
      <c r="C8" s="107"/>
      <c r="D8" s="108"/>
    </row>
    <row r="9" spans="1:5" ht="13.2" customHeight="1" x14ac:dyDescent="0.35">
      <c r="A9" s="110"/>
      <c r="C9" s="107"/>
      <c r="D9" s="108"/>
    </row>
    <row r="10" spans="1:5" ht="13.2" customHeight="1" x14ac:dyDescent="0.35">
      <c r="A10" s="110"/>
      <c r="C10" s="107"/>
      <c r="D10" s="108"/>
    </row>
    <row r="11" spans="1:5" ht="19.2" x14ac:dyDescent="0.35">
      <c r="A11" s="110"/>
      <c r="C11" s="107"/>
      <c r="D11" s="108"/>
    </row>
    <row r="12" spans="1:5" ht="19.2" x14ac:dyDescent="0.35">
      <c r="A12" s="110"/>
      <c r="C12" s="107"/>
      <c r="D12" s="108"/>
    </row>
    <row r="13" spans="1:5" ht="19.2" x14ac:dyDescent="0.35">
      <c r="A13" s="110"/>
      <c r="C13" s="107"/>
      <c r="D13" s="108"/>
    </row>
    <row r="14" spans="1:5" ht="19.2" x14ac:dyDescent="0.35">
      <c r="A14" s="111"/>
      <c r="C14" s="107"/>
      <c r="D14" s="108"/>
    </row>
    <row r="15" spans="1:5" ht="17.399999999999999" x14ac:dyDescent="0.25">
      <c r="A15" s="110"/>
    </row>
    <row r="16" spans="1:5" ht="17.399999999999999" x14ac:dyDescent="0.25">
      <c r="A16" s="112"/>
    </row>
    <row r="17" spans="1:3" ht="19.2" x14ac:dyDescent="0.35">
      <c r="A17" s="113"/>
      <c r="C17" s="107"/>
    </row>
    <row r="18" spans="1:3" ht="51" customHeight="1" x14ac:dyDescent="0.35">
      <c r="A18" s="114"/>
      <c r="C18" s="107"/>
    </row>
  </sheetData>
  <mergeCells count="3">
    <mergeCell ref="A1:E1"/>
    <mergeCell ref="A2:E2"/>
    <mergeCell ref="A3:E3"/>
  </mergeCells>
  <printOptions horizontalCentered="1" verticalCentered="1"/>
  <pageMargins left="0.7" right="0.7" top="0.75" bottom="0.75" header="0.3" footer="0.3"/>
  <pageSetup paperSize="9" orientation="portrait" blackAndWhite="1" horizontalDpi="2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1"/>
  <sheetViews>
    <sheetView rightToLeft="1" view="pageBreakPreview" topLeftCell="A24" zoomScale="60" zoomScaleNormal="100" workbookViewId="0">
      <selection activeCell="E1" sqref="A1:E1"/>
    </sheetView>
  </sheetViews>
  <sheetFormatPr defaultRowHeight="15" x14ac:dyDescent="0.25"/>
  <cols>
    <col min="1" max="16384" width="8.88671875" style="85"/>
  </cols>
  <sheetData>
    <row r="1" spans="1:4" ht="20.399999999999999" x14ac:dyDescent="0.35">
      <c r="A1" s="86" t="s">
        <v>85</v>
      </c>
      <c r="B1" s="86"/>
      <c r="C1" s="86"/>
      <c r="D1" s="8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blackAndWhite="1" r:id="rId1"/>
  <colBreaks count="1" manualBreakCount="1">
    <brk id="18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32"/>
  <sheetViews>
    <sheetView rightToLeft="1" zoomScaleNormal="100" workbookViewId="0">
      <selection activeCell="C7" sqref="C7"/>
    </sheetView>
  </sheetViews>
  <sheetFormatPr defaultRowHeight="13.2" x14ac:dyDescent="0.25"/>
  <cols>
    <col min="2" max="2" width="35.5546875" customWidth="1"/>
    <col min="3" max="3" width="15.109375" bestFit="1" customWidth="1"/>
    <col min="4" max="5" width="20.88671875" customWidth="1"/>
    <col min="6" max="6" width="12.44140625" customWidth="1"/>
    <col min="7" max="7" width="22.5546875" customWidth="1"/>
    <col min="8" max="8" width="26.5546875" bestFit="1" customWidth="1"/>
  </cols>
  <sheetData>
    <row r="1" spans="2:13" ht="13.8" x14ac:dyDescent="0.25">
      <c r="B1" s="4"/>
      <c r="C1" s="5"/>
      <c r="D1" s="5" t="s">
        <v>15</v>
      </c>
      <c r="E1" s="5"/>
      <c r="F1" s="5"/>
      <c r="G1" s="4"/>
      <c r="H1" s="4"/>
    </row>
    <row r="2" spans="2:13" ht="13.8" x14ac:dyDescent="0.25">
      <c r="B2" s="4"/>
      <c r="C2" s="5"/>
      <c r="D2" s="6" t="s">
        <v>16</v>
      </c>
      <c r="E2" s="6"/>
      <c r="F2" s="5"/>
      <c r="G2" s="4"/>
      <c r="H2" s="7" t="s">
        <v>17</v>
      </c>
    </row>
    <row r="3" spans="2:13" ht="26.4" x14ac:dyDescent="0.25">
      <c r="B3" s="8" t="s">
        <v>0</v>
      </c>
      <c r="C3" s="9" t="s">
        <v>18</v>
      </c>
      <c r="D3" s="10" t="s">
        <v>19</v>
      </c>
      <c r="E3" s="11" t="s">
        <v>20</v>
      </c>
      <c r="F3" s="10" t="s">
        <v>21</v>
      </c>
      <c r="G3" s="10" t="s">
        <v>22</v>
      </c>
      <c r="H3" s="12" t="s">
        <v>1</v>
      </c>
    </row>
    <row r="4" spans="2:13" ht="27.6" x14ac:dyDescent="0.25">
      <c r="B4" s="13" t="s">
        <v>23</v>
      </c>
      <c r="C4" s="14">
        <v>0.4803</v>
      </c>
      <c r="D4" s="15">
        <v>0.47</v>
      </c>
      <c r="E4" s="16">
        <v>0.5</v>
      </c>
      <c r="F4" s="17">
        <v>0.06</v>
      </c>
      <c r="G4" s="18" t="s">
        <v>24</v>
      </c>
      <c r="H4" s="19" t="s">
        <v>25</v>
      </c>
    </row>
    <row r="5" spans="2:13" ht="52.8" x14ac:dyDescent="0.25">
      <c r="B5" s="13" t="s">
        <v>5</v>
      </c>
      <c r="C5" s="14">
        <v>0.19689999999999999</v>
      </c>
      <c r="D5" s="15">
        <v>0.18</v>
      </c>
      <c r="E5" s="16">
        <v>0.2</v>
      </c>
      <c r="F5" s="17">
        <v>0.05</v>
      </c>
      <c r="G5" s="18" t="s">
        <v>26</v>
      </c>
      <c r="H5" s="19" t="s">
        <v>11</v>
      </c>
    </row>
    <row r="6" spans="2:13" ht="55.2" x14ac:dyDescent="0.25">
      <c r="B6" s="13" t="s">
        <v>27</v>
      </c>
      <c r="C6" s="14">
        <v>0.26769999999999999</v>
      </c>
      <c r="D6" s="15">
        <v>0.3</v>
      </c>
      <c r="E6" s="16">
        <v>0.24</v>
      </c>
      <c r="F6" s="17">
        <v>0.06</v>
      </c>
      <c r="G6" s="18" t="s">
        <v>28</v>
      </c>
      <c r="H6" s="19" t="s">
        <v>12</v>
      </c>
    </row>
    <row r="7" spans="2:13" ht="41.4" x14ac:dyDescent="0.25">
      <c r="B7" s="20" t="s">
        <v>29</v>
      </c>
      <c r="C7" s="14">
        <v>0</v>
      </c>
      <c r="D7" s="15">
        <v>0.01</v>
      </c>
      <c r="E7" s="16">
        <v>0.01</v>
      </c>
      <c r="F7" s="17">
        <v>0.05</v>
      </c>
      <c r="G7" s="18" t="s">
        <v>30</v>
      </c>
      <c r="H7" s="17" t="s">
        <v>10</v>
      </c>
    </row>
    <row r="8" spans="2:13" ht="27.6" x14ac:dyDescent="0.25">
      <c r="B8" s="20" t="s">
        <v>31</v>
      </c>
      <c r="C8" s="14">
        <v>5.5E-2</v>
      </c>
      <c r="D8" s="15">
        <v>0.04</v>
      </c>
      <c r="E8" s="16">
        <v>0.05</v>
      </c>
      <c r="F8" s="17">
        <v>0.05</v>
      </c>
      <c r="G8" s="21" t="s">
        <v>32</v>
      </c>
      <c r="H8" s="15" t="s">
        <v>13</v>
      </c>
    </row>
    <row r="9" spans="2:13" ht="34.5" customHeight="1" x14ac:dyDescent="0.25">
      <c r="B9" s="22" t="s">
        <v>4</v>
      </c>
      <c r="C9" s="23">
        <f>+C8+C7+C6+C5+C4</f>
        <v>0.99990000000000001</v>
      </c>
      <c r="D9" s="17">
        <f>SUM(D4:D8)</f>
        <v>1</v>
      </c>
      <c r="E9" s="24">
        <f>SUM(E4:E8)</f>
        <v>1</v>
      </c>
      <c r="F9" s="17"/>
      <c r="G9" s="17"/>
      <c r="H9" s="25"/>
    </row>
    <row r="10" spans="2:13" ht="27.6" x14ac:dyDescent="0.25">
      <c r="B10" s="13" t="s">
        <v>33</v>
      </c>
      <c r="C10" s="26">
        <v>0.21829999999999999</v>
      </c>
      <c r="D10" s="15">
        <v>0.2</v>
      </c>
      <c r="E10" s="16">
        <v>0.2</v>
      </c>
      <c r="F10" s="17">
        <v>0.06</v>
      </c>
      <c r="G10" s="17" t="s">
        <v>34</v>
      </c>
      <c r="H10" s="15" t="s">
        <v>14</v>
      </c>
    </row>
    <row r="11" spans="2:13" x14ac:dyDescent="0.25">
      <c r="B11" s="27" t="s">
        <v>35</v>
      </c>
      <c r="C11" s="28"/>
      <c r="D11" s="3"/>
      <c r="E11" s="3"/>
      <c r="F11" s="3"/>
      <c r="G11" s="3"/>
      <c r="H11" s="3"/>
    </row>
    <row r="12" spans="2:13" x14ac:dyDescent="0.25">
      <c r="C12" s="28"/>
      <c r="D12" s="27"/>
      <c r="E12" s="27"/>
      <c r="F12" s="27"/>
      <c r="G12" s="27"/>
      <c r="H12" s="27"/>
    </row>
    <row r="13" spans="2:13" ht="14.4" x14ac:dyDescent="0.3">
      <c r="B13" s="29" t="s">
        <v>36</v>
      </c>
      <c r="C13" s="30"/>
      <c r="D13" s="30"/>
      <c r="E13" s="30"/>
      <c r="F13" s="30"/>
      <c r="G13" s="30"/>
      <c r="H13" s="30"/>
      <c r="I13" s="31"/>
      <c r="J13" s="32"/>
      <c r="K13" s="32"/>
      <c r="L13" s="32"/>
      <c r="M13" s="32"/>
    </row>
    <row r="14" spans="2:13" ht="14.4" x14ac:dyDescent="0.3">
      <c r="B14" s="29" t="s">
        <v>37</v>
      </c>
      <c r="C14" s="30"/>
      <c r="D14" s="30"/>
      <c r="E14" s="30"/>
      <c r="F14" s="30"/>
      <c r="G14" s="30"/>
      <c r="H14" s="30"/>
      <c r="I14" s="31"/>
      <c r="J14" s="32"/>
      <c r="K14" s="32"/>
      <c r="L14" s="32"/>
      <c r="M14" s="32"/>
    </row>
    <row r="15" spans="2:13" ht="14.4" x14ac:dyDescent="0.3">
      <c r="B15" s="29" t="s">
        <v>38</v>
      </c>
      <c r="C15" s="30"/>
      <c r="D15" s="30"/>
      <c r="E15" s="30"/>
      <c r="F15" s="30"/>
      <c r="G15" s="30"/>
      <c r="H15" s="30"/>
      <c r="I15" s="31"/>
      <c r="J15" s="32"/>
      <c r="K15" s="32"/>
      <c r="L15" s="32"/>
      <c r="M15" s="32"/>
    </row>
    <row r="16" spans="2:13" ht="14.4" x14ac:dyDescent="0.3">
      <c r="B16" s="29" t="s">
        <v>39</v>
      </c>
      <c r="C16" s="30"/>
      <c r="D16" s="30"/>
      <c r="E16" s="30"/>
      <c r="F16" s="30"/>
      <c r="G16" s="30"/>
      <c r="H16" s="30"/>
      <c r="I16" s="31"/>
      <c r="J16" s="32"/>
      <c r="K16" s="32"/>
      <c r="L16" s="32"/>
      <c r="M16" s="32"/>
    </row>
    <row r="17" spans="2:13" ht="14.4" x14ac:dyDescent="0.3">
      <c r="B17" s="29" t="s">
        <v>40</v>
      </c>
      <c r="C17" s="30"/>
      <c r="D17" s="30"/>
      <c r="E17" s="30"/>
      <c r="F17" s="30"/>
      <c r="G17" s="30"/>
      <c r="H17" s="30"/>
      <c r="I17" s="31"/>
      <c r="J17" s="32"/>
      <c r="K17" s="32"/>
      <c r="L17" s="32"/>
      <c r="M17" s="32"/>
    </row>
    <row r="18" spans="2:13" ht="14.4" x14ac:dyDescent="0.3">
      <c r="B18" s="29" t="s">
        <v>41</v>
      </c>
      <c r="C18" s="30"/>
      <c r="D18" s="30"/>
      <c r="E18" s="30"/>
      <c r="F18" s="30"/>
      <c r="G18" s="30"/>
      <c r="H18" s="30"/>
      <c r="I18" s="33"/>
    </row>
    <row r="19" spans="2:13" x14ac:dyDescent="0.25">
      <c r="B19" s="34"/>
      <c r="C19" s="34"/>
      <c r="D19" s="34"/>
      <c r="E19" s="34"/>
      <c r="F19" s="34"/>
      <c r="G19" s="34"/>
      <c r="H19" s="34"/>
    </row>
    <row r="20" spans="2:13" x14ac:dyDescent="0.25">
      <c r="B20" s="34"/>
      <c r="C20" s="34"/>
      <c r="D20" s="34"/>
      <c r="E20" s="34"/>
      <c r="F20" s="34"/>
      <c r="G20" s="34"/>
      <c r="H20" s="34"/>
    </row>
    <row r="21" spans="2:13" x14ac:dyDescent="0.25">
      <c r="B21" s="34"/>
      <c r="C21" s="34"/>
      <c r="D21" s="34"/>
      <c r="E21" s="34"/>
      <c r="F21" s="34"/>
      <c r="G21" s="34"/>
      <c r="H21" s="34"/>
    </row>
    <row r="22" spans="2:13" x14ac:dyDescent="0.25">
      <c r="B22" s="34"/>
      <c r="C22" s="34"/>
      <c r="D22" s="34"/>
      <c r="E22" s="34"/>
      <c r="F22" s="34"/>
      <c r="G22" s="34"/>
      <c r="H22" s="34"/>
    </row>
    <row r="23" spans="2:13" x14ac:dyDescent="0.25">
      <c r="B23" s="34"/>
      <c r="C23" s="34"/>
      <c r="D23" s="34"/>
      <c r="E23" s="34"/>
      <c r="F23" s="34"/>
      <c r="G23" s="34"/>
      <c r="H23" s="34"/>
    </row>
    <row r="24" spans="2:13" x14ac:dyDescent="0.25">
      <c r="B24" s="34"/>
      <c r="C24" s="34"/>
      <c r="D24" s="34"/>
      <c r="E24" s="34"/>
      <c r="F24" s="34"/>
      <c r="G24" s="34"/>
      <c r="H24" s="34"/>
    </row>
    <row r="25" spans="2:13" x14ac:dyDescent="0.25">
      <c r="B25" s="34"/>
      <c r="C25" s="34"/>
      <c r="D25" s="34"/>
      <c r="E25" s="34"/>
      <c r="F25" s="34"/>
      <c r="G25" s="34"/>
      <c r="H25" s="34"/>
    </row>
    <row r="26" spans="2:13" x14ac:dyDescent="0.25">
      <c r="B26" s="34"/>
      <c r="C26" s="34"/>
      <c r="D26" s="34"/>
      <c r="E26" s="34"/>
      <c r="F26" s="34"/>
      <c r="G26" s="34"/>
      <c r="H26" s="34"/>
    </row>
    <row r="27" spans="2:13" x14ac:dyDescent="0.25">
      <c r="B27" s="34"/>
      <c r="C27" s="34"/>
      <c r="D27" s="34"/>
      <c r="E27" s="34"/>
      <c r="F27" s="34"/>
      <c r="G27" s="34"/>
      <c r="H27" s="34"/>
    </row>
    <row r="28" spans="2:13" x14ac:dyDescent="0.25">
      <c r="B28" s="34"/>
      <c r="C28" s="34"/>
      <c r="D28" s="34"/>
      <c r="E28" s="34"/>
      <c r="F28" s="34"/>
      <c r="G28" s="34"/>
      <c r="H28" s="34"/>
    </row>
    <row r="29" spans="2:13" x14ac:dyDescent="0.25">
      <c r="B29" s="34"/>
      <c r="C29" s="34"/>
      <c r="D29" s="34"/>
      <c r="E29" s="34"/>
      <c r="F29" s="34"/>
      <c r="G29" s="34"/>
      <c r="H29" s="34"/>
    </row>
    <row r="30" spans="2:13" x14ac:dyDescent="0.25">
      <c r="B30" s="34"/>
      <c r="C30" s="34"/>
      <c r="D30" s="34"/>
      <c r="E30" s="34"/>
      <c r="F30" s="34"/>
      <c r="G30" s="34"/>
      <c r="H30" s="34"/>
    </row>
    <row r="31" spans="2:13" x14ac:dyDescent="0.25">
      <c r="B31" s="34"/>
      <c r="C31" s="34"/>
      <c r="D31" s="34"/>
      <c r="E31" s="34"/>
      <c r="F31" s="34"/>
      <c r="G31" s="34"/>
      <c r="H31" s="34"/>
    </row>
    <row r="32" spans="2:13" x14ac:dyDescent="0.25">
      <c r="B32" s="27"/>
      <c r="C32" s="27"/>
      <c r="D32" s="27"/>
      <c r="E32" s="27"/>
      <c r="F32" s="27"/>
      <c r="G32" s="27"/>
      <c r="H32" s="27"/>
    </row>
  </sheetData>
  <printOptions horizontalCentered="1" verticalCentered="1"/>
  <pageMargins left="0.7" right="0.7" top="0.75" bottom="0.75" header="0.3" footer="0.3"/>
  <pageSetup paperSize="9" orientation="portrait" blackAndWhite="1" horizontalDpi="2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18"/>
  <sheetViews>
    <sheetView rightToLeft="1" topLeftCell="A7" zoomScaleNormal="100" workbookViewId="0">
      <selection activeCell="N8" sqref="N8"/>
    </sheetView>
  </sheetViews>
  <sheetFormatPr defaultRowHeight="13.2" x14ac:dyDescent="0.25"/>
  <cols>
    <col min="2" max="2" width="31.5546875" bestFit="1" customWidth="1"/>
    <col min="3" max="3" width="15.109375" bestFit="1" customWidth="1"/>
    <col min="4" max="5" width="19" customWidth="1"/>
    <col min="6" max="6" width="8.109375" customWidth="1"/>
    <col min="7" max="7" width="22.5546875" customWidth="1"/>
    <col min="8" max="8" width="21.44140625" customWidth="1"/>
  </cols>
  <sheetData>
    <row r="1" spans="2:11" ht="13.8" x14ac:dyDescent="0.25">
      <c r="B1" s="35"/>
      <c r="C1" s="36"/>
      <c r="D1" s="37" t="s">
        <v>42</v>
      </c>
      <c r="E1" s="37"/>
      <c r="F1" s="36"/>
      <c r="G1" s="36"/>
      <c r="H1" s="35"/>
    </row>
    <row r="2" spans="2:11" ht="13.8" x14ac:dyDescent="0.25">
      <c r="B2" s="35"/>
      <c r="C2" s="36"/>
      <c r="D2" s="38" t="s">
        <v>43</v>
      </c>
      <c r="E2" s="38"/>
      <c r="F2" s="38"/>
      <c r="G2" s="39"/>
      <c r="H2" s="35" t="s">
        <v>44</v>
      </c>
    </row>
    <row r="3" spans="2:11" ht="13.8" x14ac:dyDescent="0.25">
      <c r="B3" s="40"/>
      <c r="C3" s="41"/>
      <c r="D3" s="42"/>
      <c r="E3" s="42"/>
      <c r="F3" s="42"/>
      <c r="G3" s="42"/>
      <c r="H3" s="43"/>
    </row>
    <row r="4" spans="2:11" s="34" customFormat="1" ht="27.6" x14ac:dyDescent="0.25">
      <c r="B4" s="44" t="s">
        <v>0</v>
      </c>
      <c r="C4" s="45" t="s">
        <v>45</v>
      </c>
      <c r="D4" s="44" t="s">
        <v>19</v>
      </c>
      <c r="E4" s="46" t="s">
        <v>20</v>
      </c>
      <c r="F4" s="44" t="s">
        <v>21</v>
      </c>
      <c r="G4" s="44" t="s">
        <v>22</v>
      </c>
      <c r="H4" s="44" t="s">
        <v>1</v>
      </c>
    </row>
    <row r="5" spans="2:11" s="34" customFormat="1" ht="27.6" x14ac:dyDescent="0.25">
      <c r="B5" s="45" t="s">
        <v>23</v>
      </c>
      <c r="C5" s="47">
        <v>0.18820000000000001</v>
      </c>
      <c r="D5" s="48">
        <v>0.18</v>
      </c>
      <c r="E5" s="49">
        <v>0.18</v>
      </c>
      <c r="F5" s="48">
        <v>0.06</v>
      </c>
      <c r="G5" s="48" t="s">
        <v>46</v>
      </c>
      <c r="H5" s="50" t="s">
        <v>47</v>
      </c>
    </row>
    <row r="6" spans="2:11" s="34" customFormat="1" ht="55.2" x14ac:dyDescent="0.25">
      <c r="B6" s="45" t="s">
        <v>5</v>
      </c>
      <c r="C6" s="47">
        <v>0.4446</v>
      </c>
      <c r="D6" s="48">
        <v>0.42</v>
      </c>
      <c r="E6" s="49">
        <v>0.46</v>
      </c>
      <c r="F6" s="48">
        <v>0.05</v>
      </c>
      <c r="G6" s="48" t="s">
        <v>48</v>
      </c>
      <c r="H6" s="50" t="s">
        <v>11</v>
      </c>
      <c r="K6" s="51"/>
    </row>
    <row r="7" spans="2:11" s="34" customFormat="1" ht="55.2" x14ac:dyDescent="0.25">
      <c r="B7" s="45" t="s">
        <v>27</v>
      </c>
      <c r="C7" s="47">
        <v>0.30309999999999998</v>
      </c>
      <c r="D7" s="48">
        <v>0.36</v>
      </c>
      <c r="E7" s="49">
        <v>0.3</v>
      </c>
      <c r="F7" s="48">
        <v>0.06</v>
      </c>
      <c r="G7" s="48" t="s">
        <v>49</v>
      </c>
      <c r="H7" s="52" t="s">
        <v>12</v>
      </c>
    </row>
    <row r="8" spans="2:11" s="34" customFormat="1" ht="41.4" x14ac:dyDescent="0.25">
      <c r="B8" s="45" t="s">
        <v>29</v>
      </c>
      <c r="C8" s="53">
        <v>0</v>
      </c>
      <c r="D8" s="48">
        <v>0.01</v>
      </c>
      <c r="E8" s="49">
        <v>0.01</v>
      </c>
      <c r="F8" s="48">
        <v>0.05</v>
      </c>
      <c r="G8" s="48" t="s">
        <v>50</v>
      </c>
      <c r="H8" s="48" t="s">
        <v>10</v>
      </c>
    </row>
    <row r="9" spans="2:11" ht="27.6" x14ac:dyDescent="0.25">
      <c r="B9" s="45" t="s">
        <v>31</v>
      </c>
      <c r="C9" s="47">
        <v>6.4100000000000004E-2</v>
      </c>
      <c r="D9" s="48" t="s">
        <v>51</v>
      </c>
      <c r="E9" s="49">
        <v>0.05</v>
      </c>
      <c r="F9" s="48">
        <v>0.05</v>
      </c>
      <c r="G9" s="48" t="s">
        <v>32</v>
      </c>
      <c r="H9" s="48" t="s">
        <v>13</v>
      </c>
    </row>
    <row r="10" spans="2:11" s="34" customFormat="1" ht="27" customHeight="1" x14ac:dyDescent="0.25">
      <c r="B10" s="54" t="s">
        <v>4</v>
      </c>
      <c r="C10" s="55">
        <f>+C9+C7+C6+C5</f>
        <v>1</v>
      </c>
      <c r="D10" s="56">
        <v>1</v>
      </c>
      <c r="E10" s="57">
        <f>SUM(E5:E9)</f>
        <v>1</v>
      </c>
      <c r="F10" s="56"/>
      <c r="G10" s="56"/>
      <c r="H10" s="58"/>
    </row>
    <row r="11" spans="2:11" s="34" customFormat="1" ht="27.6" x14ac:dyDescent="0.25">
      <c r="B11" s="45" t="s">
        <v>33</v>
      </c>
      <c r="C11" s="47">
        <v>0.1037</v>
      </c>
      <c r="D11" s="48">
        <v>0.1</v>
      </c>
      <c r="E11" s="49">
        <v>0.1</v>
      </c>
      <c r="F11" s="48">
        <v>0.06</v>
      </c>
      <c r="G11" s="48" t="s">
        <v>52</v>
      </c>
      <c r="H11" s="48" t="s">
        <v>14</v>
      </c>
    </row>
    <row r="12" spans="2:11" x14ac:dyDescent="0.25">
      <c r="B12" s="1" t="s">
        <v>35</v>
      </c>
      <c r="C12" s="2"/>
      <c r="D12" s="3"/>
      <c r="E12" s="3"/>
      <c r="F12" s="3"/>
      <c r="G12" s="3"/>
      <c r="H12" s="3"/>
    </row>
    <row r="13" spans="2:11" ht="14.4" x14ac:dyDescent="0.25">
      <c r="B13" s="59" t="s">
        <v>36</v>
      </c>
      <c r="C13" s="60"/>
      <c r="D13" s="60"/>
      <c r="E13" s="60"/>
      <c r="F13" s="60"/>
      <c r="G13" s="60"/>
      <c r="H13" s="60"/>
    </row>
    <row r="14" spans="2:11" ht="14.4" x14ac:dyDescent="0.25">
      <c r="B14" s="59" t="s">
        <v>37</v>
      </c>
      <c r="C14" s="60"/>
      <c r="D14" s="60"/>
      <c r="E14" s="60"/>
      <c r="F14" s="60"/>
      <c r="G14" s="60"/>
      <c r="H14" s="60"/>
    </row>
    <row r="15" spans="2:11" ht="14.4" x14ac:dyDescent="0.25">
      <c r="B15" s="59" t="s">
        <v>38</v>
      </c>
      <c r="C15" s="60"/>
      <c r="D15" s="60"/>
      <c r="E15" s="60"/>
      <c r="F15" s="60"/>
      <c r="G15" s="60"/>
      <c r="H15" s="60"/>
    </row>
    <row r="16" spans="2:11" ht="14.4" x14ac:dyDescent="0.25">
      <c r="B16" s="59" t="s">
        <v>39</v>
      </c>
      <c r="C16" s="60"/>
      <c r="D16" s="60"/>
      <c r="E16" s="60"/>
      <c r="F16" s="60"/>
      <c r="G16" s="60"/>
      <c r="H16" s="60"/>
    </row>
    <row r="17" spans="2:8" ht="14.4" x14ac:dyDescent="0.25">
      <c r="B17" s="59" t="s">
        <v>40</v>
      </c>
      <c r="C17" s="60"/>
      <c r="D17" s="60"/>
      <c r="E17" s="60"/>
      <c r="F17" s="60"/>
      <c r="G17" s="60"/>
      <c r="H17" s="60"/>
    </row>
    <row r="18" spans="2:8" ht="14.4" x14ac:dyDescent="0.25">
      <c r="B18" s="61" t="s">
        <v>41</v>
      </c>
      <c r="C18" s="62"/>
      <c r="D18" s="62"/>
      <c r="E18" s="62"/>
      <c r="F18" s="62"/>
      <c r="G18" s="62"/>
      <c r="H18" s="60"/>
    </row>
  </sheetData>
  <printOptions horizontalCentered="1" verticalCentered="1"/>
  <pageMargins left="0.7" right="0.7" top="0.75" bottom="0.75" header="0.3" footer="0.3"/>
  <pageSetup paperSize="9" orientation="portrait" blackAndWhite="1" horizontalDpi="2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C2:M20"/>
  <sheetViews>
    <sheetView rightToLeft="1" topLeftCell="A7" zoomScaleNormal="100" workbookViewId="0">
      <selection activeCell="C10" sqref="C10:D10"/>
    </sheetView>
  </sheetViews>
  <sheetFormatPr defaultColWidth="9.109375" defaultRowHeight="13.2" x14ac:dyDescent="0.25"/>
  <cols>
    <col min="1" max="1" width="0.109375" customWidth="1"/>
    <col min="2" max="2" width="5.44140625" customWidth="1"/>
    <col min="3" max="3" width="38" customWidth="1"/>
    <col min="4" max="6" width="18" customWidth="1"/>
    <col min="7" max="7" width="13.88671875" customWidth="1"/>
    <col min="8" max="8" width="13.44140625" bestFit="1" customWidth="1"/>
    <col min="9" max="9" width="13.44140625" customWidth="1"/>
    <col min="10" max="10" width="28.44140625" bestFit="1" customWidth="1"/>
    <col min="11" max="11" width="9.5546875" customWidth="1"/>
  </cols>
  <sheetData>
    <row r="2" spans="3:13" x14ac:dyDescent="0.25">
      <c r="J2" s="63">
        <f ca="1">NOW()</f>
        <v>44957.426306944442</v>
      </c>
    </row>
    <row r="3" spans="3:13" ht="12.75" customHeight="1" x14ac:dyDescent="0.3">
      <c r="C3" s="150" t="s">
        <v>54</v>
      </c>
      <c r="D3" s="150"/>
      <c r="E3" s="150"/>
      <c r="F3" s="150"/>
      <c r="G3" s="150"/>
      <c r="H3" s="150"/>
      <c r="I3" s="150"/>
      <c r="J3" s="150"/>
      <c r="K3" s="64"/>
    </row>
    <row r="4" spans="3:13" ht="13.5" customHeight="1" x14ac:dyDescent="0.3">
      <c r="C4" s="150"/>
      <c r="D4" s="150"/>
      <c r="E4" s="150"/>
      <c r="F4" s="150"/>
      <c r="G4" s="150"/>
      <c r="H4" s="150"/>
      <c r="I4" s="150"/>
      <c r="J4" s="150"/>
      <c r="K4" s="64"/>
    </row>
    <row r="5" spans="3:13" ht="15.6" x14ac:dyDescent="0.3">
      <c r="K5" s="65"/>
    </row>
    <row r="6" spans="3:13" ht="46.5" customHeight="1" x14ac:dyDescent="0.3">
      <c r="C6" s="66" t="s">
        <v>0</v>
      </c>
      <c r="D6" s="67" t="s">
        <v>55</v>
      </c>
      <c r="E6" s="68" t="s">
        <v>56</v>
      </c>
      <c r="F6" s="67" t="s">
        <v>57</v>
      </c>
      <c r="G6" s="67" t="s">
        <v>58</v>
      </c>
      <c r="H6" s="67" t="s">
        <v>22</v>
      </c>
      <c r="I6" s="68" t="s">
        <v>22</v>
      </c>
      <c r="J6" s="66" t="s">
        <v>1</v>
      </c>
      <c r="K6" s="65"/>
    </row>
    <row r="7" spans="3:13" ht="33" customHeight="1" x14ac:dyDescent="0.3">
      <c r="C7" s="69" t="s">
        <v>59</v>
      </c>
      <c r="D7" s="70">
        <v>0.35949999999999999</v>
      </c>
      <c r="E7" s="71">
        <v>0.34</v>
      </c>
      <c r="F7" s="72">
        <v>0.34</v>
      </c>
      <c r="G7" s="73">
        <v>0.06</v>
      </c>
      <c r="H7" s="73" t="s">
        <v>60</v>
      </c>
      <c r="I7" s="74" t="s">
        <v>60</v>
      </c>
      <c r="J7" s="75" t="s">
        <v>61</v>
      </c>
      <c r="K7" s="65"/>
      <c r="L7" s="76"/>
      <c r="M7" s="76"/>
    </row>
    <row r="8" spans="3:13" ht="34.5" customHeight="1" x14ac:dyDescent="0.3">
      <c r="C8" s="69" t="s">
        <v>62</v>
      </c>
      <c r="D8" s="70">
        <v>0.1918</v>
      </c>
      <c r="E8" s="71">
        <v>0.23</v>
      </c>
      <c r="F8" s="72">
        <v>0.2</v>
      </c>
      <c r="G8" s="73">
        <v>0.05</v>
      </c>
      <c r="H8" s="73" t="s">
        <v>63</v>
      </c>
      <c r="I8" s="74" t="s">
        <v>64</v>
      </c>
      <c r="J8" s="75" t="s">
        <v>65</v>
      </c>
      <c r="K8" s="65"/>
      <c r="L8" s="76"/>
      <c r="M8" s="76"/>
    </row>
    <row r="9" spans="3:13" ht="52.8" x14ac:dyDescent="0.3">
      <c r="C9" s="69" t="s">
        <v>66</v>
      </c>
      <c r="D9" s="70">
        <v>0.37109999999999999</v>
      </c>
      <c r="E9" s="77">
        <v>0.32</v>
      </c>
      <c r="F9" s="72">
        <v>0.39</v>
      </c>
      <c r="G9" s="73">
        <v>0.06</v>
      </c>
      <c r="H9" s="73" t="s">
        <v>67</v>
      </c>
      <c r="I9" s="78" t="s">
        <v>68</v>
      </c>
      <c r="J9" s="75" t="s">
        <v>69</v>
      </c>
      <c r="K9" s="65"/>
      <c r="L9" s="76"/>
      <c r="M9" s="76"/>
    </row>
    <row r="10" spans="3:13" ht="24.75" customHeight="1" x14ac:dyDescent="0.3">
      <c r="C10" s="69" t="s">
        <v>70</v>
      </c>
      <c r="D10" s="70">
        <v>3.1600000000000003E-2</v>
      </c>
      <c r="E10" s="71">
        <v>0.06</v>
      </c>
      <c r="F10" s="72">
        <v>0.04</v>
      </c>
      <c r="G10" s="73">
        <v>0.05</v>
      </c>
      <c r="H10" s="73" t="s">
        <v>71</v>
      </c>
      <c r="I10" s="74" t="s">
        <v>72</v>
      </c>
      <c r="J10" s="72" t="s">
        <v>53</v>
      </c>
      <c r="K10" s="65"/>
      <c r="L10" s="76"/>
      <c r="M10" s="76"/>
    </row>
    <row r="11" spans="3:13" ht="25.5" customHeight="1" x14ac:dyDescent="0.3">
      <c r="C11" s="69" t="s">
        <v>73</v>
      </c>
      <c r="D11" s="70">
        <v>4.5999999999999999E-2</v>
      </c>
      <c r="E11" s="79">
        <v>0.05</v>
      </c>
      <c r="F11" s="72">
        <v>0.03</v>
      </c>
      <c r="G11" s="73">
        <v>0.05</v>
      </c>
      <c r="H11" s="73" t="s">
        <v>74</v>
      </c>
      <c r="I11" s="74" t="s">
        <v>32</v>
      </c>
      <c r="J11" s="80" t="s">
        <v>75</v>
      </c>
      <c r="K11" s="65"/>
      <c r="L11" s="76"/>
      <c r="M11" s="76"/>
    </row>
    <row r="12" spans="3:13" ht="24.75" customHeight="1" x14ac:dyDescent="0.3">
      <c r="C12" s="69" t="s">
        <v>4</v>
      </c>
      <c r="D12" s="81">
        <f>D7+D8+D9+D10+D11</f>
        <v>1</v>
      </c>
      <c r="E12" s="82"/>
      <c r="F12" s="72">
        <v>1</v>
      </c>
      <c r="G12" s="73"/>
      <c r="H12" s="73"/>
      <c r="I12" s="74"/>
      <c r="J12" s="80"/>
      <c r="K12" s="65"/>
      <c r="L12" s="76"/>
      <c r="M12" s="76"/>
    </row>
    <row r="13" spans="3:13" ht="28.5" customHeight="1" x14ac:dyDescent="0.3">
      <c r="C13" s="69" t="s">
        <v>33</v>
      </c>
      <c r="D13" s="70">
        <v>0.19470000000000001</v>
      </c>
      <c r="E13" s="79">
        <v>0.18</v>
      </c>
      <c r="F13" s="72">
        <v>0.17</v>
      </c>
      <c r="G13" s="73">
        <v>0.06</v>
      </c>
      <c r="H13" s="73" t="s">
        <v>76</v>
      </c>
      <c r="I13" s="74" t="s">
        <v>77</v>
      </c>
      <c r="J13" s="80"/>
      <c r="K13" s="65"/>
      <c r="L13" s="76"/>
      <c r="M13" s="76"/>
    </row>
    <row r="14" spans="3:13" ht="15.6" x14ac:dyDescent="0.3">
      <c r="K14" s="65"/>
    </row>
    <row r="15" spans="3:13" x14ac:dyDescent="0.25">
      <c r="C15" s="83" t="s">
        <v>78</v>
      </c>
      <c r="D15" s="83"/>
      <c r="E15" s="83"/>
      <c r="F15" s="83"/>
    </row>
    <row r="19" spans="3:11" x14ac:dyDescent="0.25">
      <c r="K19" s="84"/>
    </row>
    <row r="20" spans="3:11" x14ac:dyDescent="0.25">
      <c r="C20" t="s">
        <v>79</v>
      </c>
    </row>
  </sheetData>
  <mergeCells count="1">
    <mergeCell ref="C3:J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1</vt:i4>
      </vt:variant>
    </vt:vector>
  </HeadingPairs>
  <TitlesOfParts>
    <vt:vector size="8" baseType="lpstr">
      <vt:lpstr>הנדסאים קופה להשקעה כללי</vt:lpstr>
      <vt:lpstr>הנדסאים קופה להשקעה מסלול מניות</vt:lpstr>
      <vt:lpstr>הנדסאים קופה להשקעה מסלול אג"ח</vt:lpstr>
      <vt:lpstr>עיקרי מדיניות השקעות אחראיות</vt:lpstr>
      <vt:lpstr>שדות עד 50</vt:lpstr>
      <vt:lpstr>שדות 60 ומעלה</vt:lpstr>
      <vt:lpstr>מדיניות צפויה שובל 2019</vt:lpstr>
      <vt:lpstr>'מדיניות צפויה שובל 2019'!WPrint_Area_W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liora</dc:creator>
  <cp:lastModifiedBy>Galit Shalom - Kadosh</cp:lastModifiedBy>
  <cp:lastPrinted>2022-08-14T11:09:17Z</cp:lastPrinted>
  <dcterms:created xsi:type="dcterms:W3CDTF">2010-01-25T10:20:01Z</dcterms:created>
  <dcterms:modified xsi:type="dcterms:W3CDTF">2023-01-31T08:15:08Z</dcterms:modified>
</cp:coreProperties>
</file>