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83" activeTab="0"/>
  </bookViews>
  <sheets>
    <sheet name="הנדסאים 50-60 9954" sheetId="1" r:id="rId1"/>
    <sheet name="הנדסאים מסלול +60 " sheetId="2" r:id="rId2"/>
    <sheet name="הנדסאים מסלול  עד 50  9953" sheetId="3" r:id="rId3"/>
    <sheet name="עיקרי מדיניות השקעות אחראיות" sheetId="4" r:id="rId4"/>
    <sheet name="שדות עד 50" sheetId="5" state="hidden" r:id="rId5"/>
    <sheet name="שדות 60 ומעלה" sheetId="6" state="hidden" r:id="rId6"/>
    <sheet name="מדיניות צפויה שובל 2019" sheetId="7" state="hidden" r:id="rId7"/>
  </sheets>
  <definedNames>
    <definedName name="_xlnm.Print_Area" localSheetId="0">'הנדסאים 50-60 9954'!$A$1:$F$19</definedName>
    <definedName name="_xlnm.Print_Area" localSheetId="2">'הנדסאים מסלול  עד 50  9953'!$A$1:$F$34</definedName>
    <definedName name="_xlnm.Print_Area" localSheetId="1">'הנדסאים מסלול +60 '!$A$1:$F$34</definedName>
    <definedName name="_xlnm.Print_Area" localSheetId="6">'מדיניות צפויה שובל 2019'!$B$2:$K$15</definedName>
  </definedNames>
  <calcPr fullCalcOnLoad="1"/>
</workbook>
</file>

<file path=xl/comments1.xml><?xml version="1.0" encoding="utf-8"?>
<comments xmlns="http://schemas.openxmlformats.org/spreadsheetml/2006/main">
  <authors>
    <author>Carmela</author>
  </authors>
  <commentList>
    <comment ref="A4" authorId="0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<sst xmlns="http://schemas.openxmlformats.org/spreadsheetml/2006/main" count="217" uniqueCount="123">
  <si>
    <t>אפיק השקעה</t>
  </si>
  <si>
    <t xml:space="preserve">טווח </t>
  </si>
  <si>
    <t>צפוי לשנת</t>
  </si>
  <si>
    <t>סטייה</t>
  </si>
  <si>
    <t>מדד ייחוס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</si>
  <si>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</si>
  <si>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</si>
  <si>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</si>
  <si>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</si>
  <si>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</si>
  <si>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</si>
  <si>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</si>
  <si>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t>אחר ( קרנות נדל"ן , קרנות הון , הון סיכון , קרנות PE ,קרנות גידור )</t>
  </si>
  <si>
    <t>מדד מק"מ</t>
  </si>
  <si>
    <t>שיעור גבולות החשיפה הצפויה</t>
  </si>
  <si>
    <t>ממשלתי שקלי 2-5 שנים - 50% ממשלתי צמוד 2-5 שנים - 50%</t>
  </si>
  <si>
    <t>s&amp;p 500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</si>
  <si>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</si>
  <si>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</si>
  <si>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</si>
  <si>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</si>
  <si>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</si>
  <si>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</si>
  <si>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</si>
  <si>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</si>
  <si>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</si>
  <si>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</si>
  <si>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</si>
  <si>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</si>
  <si>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</si>
  <si>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</si>
  <si>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</si>
  <si>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</si>
  <si>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</si>
  <si>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</si>
  <si>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</si>
  <si>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</si>
  <si>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</si>
  <si>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</si>
  <si>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</si>
  <si>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</si>
  <si>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</si>
  <si>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</si>
  <si>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</si>
  <si>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</si>
  <si>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</si>
  <si>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</si>
  <si>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</si>
  <si>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</si>
  <si>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</si>
  <si>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</si>
  <si>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</si>
  <si>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</si>
  <si>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</si>
  <si>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</si>
  <si>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</si>
  <si>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</si>
  <si>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</si>
  <si>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</si>
  <si>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</si>
  <si>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</si>
  <si>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</si>
  <si>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</si>
  <si>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</si>
  <si>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</si>
  <si>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</si>
  <si>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</si>
  <si>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</si>
  <si>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</si>
  <si>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</si>
  <si>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</si>
  <si>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</si>
  <si>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</si>
  <si>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</si>
  <si>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</si>
  <si>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</si>
  <si>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</si>
  <si>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</si>
  <si>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</si>
  <si>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</si>
  <si>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</si>
  <si>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</si>
  <si>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</si>
  <si>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</si>
  <si>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</si>
  <si>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</si>
  <si>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r>
      <t>חשיפה למט"ח</t>
    </r>
    <r>
      <rPr>
        <b/>
        <sz val="12"/>
        <rFont val="Arial"/>
        <family val="2"/>
      </rPr>
      <t xml:space="preserve"> </t>
    </r>
  </si>
  <si>
    <t>שיעור החשיפה</t>
  </si>
  <si>
    <t>0%-7%</t>
  </si>
  <si>
    <t>.</t>
  </si>
  <si>
    <t>תל בונד 60 - 60%  
תל בונד שקלי - 30%
IBOXIN30-10% (שקלי)</t>
  </si>
  <si>
    <t>דולר 90%
אירו 10%</t>
  </si>
  <si>
    <t xml:space="preserve">ת"א 125 - 25%
 MSCI ALL COUNTRIES - 75%  (בשקלים)
</t>
  </si>
  <si>
    <t>תל בונד 60 - 60%  
תל בונד שקלי - 30%
IBOXIN30-10%</t>
  </si>
  <si>
    <t>30%-40%</t>
  </si>
  <si>
    <t>9%-21%</t>
  </si>
  <si>
    <t>7%-17%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</si>
  <si>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</si>
  <si>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>41%-53%</t>
  </si>
  <si>
    <t xml:space="preserve">מדד ייחוס </t>
  </si>
  <si>
    <t>20%-32%</t>
  </si>
  <si>
    <t>54%-66%</t>
  </si>
  <si>
    <t>16%-28%</t>
  </si>
  <si>
    <t>שיעור חשיפה צפוי</t>
  </si>
  <si>
    <t xml:space="preserve">הנדסאים גמל - מסלול עד 50 </t>
  </si>
  <si>
    <t xml:space="preserve">הנדסאים גמל - מסלול לבני 60 ומעלה </t>
  </si>
  <si>
    <t>הנדסאים גמל - מסלול 50-60</t>
  </si>
  <si>
    <t>שיעור החשיפה ליום</t>
  </si>
  <si>
    <t>11%-23%</t>
  </si>
  <si>
    <t xml:space="preserve">שיעור חשיפה ליום 31.12.2021 </t>
  </si>
  <si>
    <t>31.12.2021</t>
  </si>
  <si>
    <t xml:space="preserve">
18%-30%</t>
  </si>
  <si>
    <t>אושר בדירקטוריון ביום 14.8.2022</t>
  </si>
  <si>
    <t xml:space="preserve">אג"ח קונצרני </t>
  </si>
  <si>
    <t xml:space="preserve">אג"ח ממשלתי </t>
  </si>
  <si>
    <t>11%-21%</t>
  </si>
  <si>
    <t>ת"א 125 - 25%
 MSCI ALL COUNTRIES - 75%  (בשקלים)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</si>
  <si>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</si>
  <si>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ביום 15.11.22, אישר דירקטוריון החברה עדכון במסלול 60 -50: הקטנת שיעור החשיפה לאג"ח ממשלתי מ-17% ל-16% (גבולות החשיפה 21%-11%);</t>
  </si>
  <si>
    <t>הגדלת שיעור החשיפה ל"אחר" מ-10% ל-12% (גבולות חשיפה 7%-17%);</t>
  </si>
  <si>
    <t>הקטנת שיעור החשיפה לעו"ש פר"י פק"מ מ-5% ל-4% (גבולות חשיפה 0%-9%).</t>
  </si>
  <si>
    <t>ביום 14.08.22, אישר דירקטוריון החברה עדכון במסלול 60 -50, הקטנת שיעור החשיפה לאג"ח ממשלתי מ-20% ל-17% (גבולות החשיפה 22%-12%)</t>
  </si>
  <si>
    <t>והגדלת שיעור החשיפה לאג"ח קונצרני מ-20% ל-24% (גבולות חשיפה 29%-19%)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</si>
</sst>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0.0000%"/>
  </numFmts>
  <fonts count="6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David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David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0" borderId="6" applyNumberFormat="0" applyFill="0" applyAlignment="0" applyProtection="0"/>
    <xf numFmtId="0" fontId="53" fillId="26" borderId="7" applyNumberFormat="0" applyAlignment="0" applyProtection="0"/>
    <xf numFmtId="41" fontId="0" fillId="0" borderId="0" applyFont="0" applyFill="0" applyBorder="0" applyAlignment="0" applyProtection="0"/>
    <xf numFmtId="0" fontId="54" fillId="29" borderId="2" applyNumberFormat="0" applyAlignment="0" applyProtection="0"/>
    <xf numFmtId="0" fontId="55" fillId="30" borderId="0" applyNumberFormat="0" applyBorder="0" applyAlignment="0" applyProtection="0"/>
    <xf numFmtId="0" fontId="56" fillId="31" borderId="8" applyNumberFormat="0" applyAlignment="0" applyProtection="0"/>
    <xf numFmtId="0" fontId="57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0" fillId="32" borderId="0" xfId="31" applyFill="1" applyBorder="1" applyAlignment="1">
      <alignment/>
    </xf>
    <xf numFmtId="0" fontId="58" fillId="32" borderId="0" xfId="31" applyFont="1" applyFill="1" applyBorder="1" applyAlignment="1">
      <alignment/>
    </xf>
    <xf numFmtId="0" fontId="58" fillId="32" borderId="0" xfId="31" applyFont="1" applyFill="1" applyBorder="1" applyAlignment="1">
      <alignment horizontal="center"/>
    </xf>
    <xf numFmtId="0" fontId="0" fillId="32" borderId="0" xfId="31" applyFont="1" applyFill="1" applyBorder="1" applyAlignment="1">
      <alignment/>
    </xf>
    <xf numFmtId="0" fontId="39" fillId="33" borderId="10" xfId="18" applyFill="1" applyBorder="1" applyAlignment="1">
      <alignment horizontal="center" vertical="center" wrapText="1"/>
    </xf>
    <xf numFmtId="9" fontId="0" fillId="33" borderId="10" xfId="18" applyNumberFormat="1" applyFont="1" applyFill="1" applyBorder="1" applyAlignment="1">
      <alignment horizontal="center" vertical="center" wrapText="1"/>
    </xf>
    <xf numFmtId="0" fontId="0" fillId="33" borderId="10" xfId="18" applyFont="1" applyFill="1" applyBorder="1" applyAlignment="1">
      <alignment horizontal="center" vertical="center" wrapText="1"/>
    </xf>
    <xf numFmtId="0" fontId="0" fillId="34" borderId="10" xfId="18" applyFont="1" applyFill="1" applyBorder="1" applyAlignment="1">
      <alignment horizontal="center" vertical="center" wrapText="1"/>
    </xf>
    <xf numFmtId="0" fontId="39" fillId="33" borderId="10" xfId="18" applyNumberFormat="1" applyFill="1" applyBorder="1" applyAlignment="1">
      <alignment horizontal="center" vertical="center" wrapText="1"/>
    </xf>
    <xf numFmtId="9" fontId="39" fillId="33" borderId="10" xfId="18" applyNumberFormat="1" applyFill="1" applyBorder="1" applyAlignment="1">
      <alignment horizontal="center" vertical="center"/>
    </xf>
    <xf numFmtId="10" fontId="39" fillId="32" borderId="10" xfId="18" applyNumberFormat="1" applyFill="1" applyBorder="1" applyAlignment="1">
      <alignment horizontal="center" vertical="center" wrapText="1"/>
    </xf>
    <xf numFmtId="9" fontId="39" fillId="32" borderId="10" xfId="18" applyNumberFormat="1" applyFill="1" applyBorder="1" applyAlignment="1">
      <alignment horizontal="center" vertical="center" wrapText="1"/>
    </xf>
    <xf numFmtId="9" fontId="39" fillId="34" borderId="10" xfId="18" applyNumberFormat="1" applyFill="1" applyBorder="1" applyAlignment="1">
      <alignment horizontal="center" vertical="center" wrapText="1"/>
    </xf>
    <xf numFmtId="9" fontId="39" fillId="32" borderId="10" xfId="18" applyNumberFormat="1" applyFill="1" applyBorder="1" applyAlignment="1">
      <alignment horizontal="center" vertical="center"/>
    </xf>
    <xf numFmtId="9" fontId="0" fillId="32" borderId="10" xfId="18" applyNumberFormat="1" applyFont="1" applyFill="1" applyBorder="1" applyAlignment="1">
      <alignment horizontal="center" vertical="center" wrapText="1"/>
    </xf>
    <xf numFmtId="0" fontId="39" fillId="32" borderId="10" xfId="18" applyFill="1" applyBorder="1" applyAlignment="1">
      <alignment horizontal="center" vertical="center" wrapText="1"/>
    </xf>
    <xf numFmtId="9" fontId="39" fillId="33" borderId="10" xfId="18" applyNumberFormat="1" applyFill="1" applyBorder="1" applyAlignment="1">
      <alignment horizontal="center" vertical="center" wrapText="1"/>
    </xf>
    <xf numFmtId="9" fontId="0" fillId="32" borderId="10" xfId="18" applyNumberFormat="1" applyFont="1" applyFill="1" applyBorder="1" applyAlignment="1">
      <alignment horizontal="center" vertical="center"/>
    </xf>
    <xf numFmtId="0" fontId="39" fillId="33" borderId="10" xfId="18" applyNumberFormat="1" applyFill="1" applyBorder="1" applyAlignment="1">
      <alignment horizontal="center" vertical="center"/>
    </xf>
    <xf numFmtId="172" fontId="39" fillId="32" borderId="10" xfId="18" applyNumberFormat="1" applyFill="1" applyBorder="1" applyAlignment="1">
      <alignment horizontal="center" vertical="center"/>
    </xf>
    <xf numFmtId="9" fontId="39" fillId="34" borderId="10" xfId="18" applyNumberFormat="1" applyFill="1" applyBorder="1" applyAlignment="1">
      <alignment horizontal="center" vertical="center"/>
    </xf>
    <xf numFmtId="0" fontId="39" fillId="32" borderId="10" xfId="18" applyNumberFormat="1" applyFill="1" applyBorder="1" applyAlignment="1">
      <alignment horizontal="center" vertical="center"/>
    </xf>
    <xf numFmtId="10" fontId="0" fillId="32" borderId="10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9" fillId="32" borderId="0" xfId="25" applyFill="1" applyAlignment="1">
      <alignment horizontal="right" vertical="center" readingOrder="2"/>
    </xf>
    <xf numFmtId="0" fontId="39" fillId="32" borderId="0" xfId="25" applyFill="1" applyAlignment="1">
      <alignment vertical="center"/>
    </xf>
    <xf numFmtId="0" fontId="39" fillId="0" borderId="0" xfId="18" applyFont="1" applyFill="1" applyAlignment="1">
      <alignment/>
    </xf>
    <xf numFmtId="0" fontId="39" fillId="0" borderId="0" xfId="18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2" borderId="0" xfId="0" applyFill="1" applyBorder="1" applyAlignment="1">
      <alignment/>
    </xf>
    <xf numFmtId="0" fontId="59" fillId="32" borderId="0" xfId="0" applyFont="1" applyFill="1" applyBorder="1" applyAlignment="1">
      <alignment/>
    </xf>
    <xf numFmtId="0" fontId="6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0" fillId="32" borderId="0" xfId="31" applyFont="1" applyFill="1" applyBorder="1" applyAlignment="1">
      <alignment horizontal="center" vertical="center"/>
    </xf>
    <xf numFmtId="0" fontId="60" fillId="32" borderId="0" xfId="31" applyFont="1" applyFill="1" applyBorder="1" applyAlignment="1">
      <alignment vertical="center"/>
    </xf>
    <xf numFmtId="0" fontId="0" fillId="32" borderId="0" xfId="0" applyFill="1" applyBorder="1" applyAlignment="1">
      <alignment horizontal="right"/>
    </xf>
    <xf numFmtId="9" fontId="59" fillId="32" borderId="0" xfId="0" applyNumberFormat="1" applyFont="1" applyFill="1" applyBorder="1" applyAlignment="1">
      <alignment horizontal="center"/>
    </xf>
    <xf numFmtId="0" fontId="59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9" fontId="61" fillId="33" borderId="10" xfId="0" applyNumberFormat="1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61" fillId="33" borderId="10" xfId="0" applyNumberFormat="1" applyFont="1" applyFill="1" applyBorder="1" applyAlignment="1">
      <alignment horizontal="center" wrapText="1"/>
    </xf>
    <xf numFmtId="10" fontId="61" fillId="32" borderId="10" xfId="0" applyNumberFormat="1" applyFont="1" applyFill="1" applyBorder="1" applyAlignment="1">
      <alignment horizontal="center" wrapText="1"/>
    </xf>
    <xf numFmtId="9" fontId="61" fillId="32" borderId="10" xfId="0" applyNumberFormat="1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9" fontId="61" fillId="32" borderId="10" xfId="0" applyNumberFormat="1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3" fillId="32" borderId="10" xfId="37" applyFont="1" applyFill="1" applyBorder="1" applyAlignment="1">
      <alignment horizontal="center" wrapText="1"/>
      <protection/>
    </xf>
    <xf numFmtId="10" fontId="61" fillId="32" borderId="10" xfId="0" applyNumberFormat="1" applyFont="1" applyFill="1" applyBorder="1" applyAlignment="1" quotePrefix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wrapText="1"/>
    </xf>
    <xf numFmtId="9" fontId="1" fillId="32" borderId="10" xfId="0" applyNumberFormat="1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0" fontId="39" fillId="32" borderId="0" xfId="21" applyFont="1" applyFill="1" applyAlignment="1">
      <alignment horizontal="right" vertical="center" readingOrder="2"/>
    </xf>
    <xf numFmtId="0" fontId="39" fillId="32" borderId="0" xfId="21" applyFont="1" applyFill="1" applyAlignment="1">
      <alignment vertical="center"/>
    </xf>
    <xf numFmtId="0" fontId="62" fillId="32" borderId="0" xfId="21" applyFont="1" applyFill="1" applyAlignment="1">
      <alignment horizontal="right" vertical="center" readingOrder="2"/>
    </xf>
    <xf numFmtId="0" fontId="62" fillId="32" borderId="0" xfId="21" applyFont="1" applyFill="1" applyAlignment="1">
      <alignment vertic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0" fontId="1" fillId="0" borderId="10" xfId="39" applyNumberFormat="1" applyFont="1" applyFill="1" applyBorder="1" applyAlignment="1">
      <alignment horizontal="center"/>
    </xf>
    <xf numFmtId="10" fontId="0" fillId="34" borderId="10" xfId="39" applyNumberFormat="1" applyFont="1" applyFill="1" applyBorder="1" applyAlignment="1">
      <alignment horizontal="center" wrapText="1"/>
    </xf>
    <xf numFmtId="9" fontId="0" fillId="32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0" fontId="0" fillId="34" borderId="10" xfId="39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/>
    </xf>
    <xf numFmtId="10" fontId="0" fillId="34" borderId="10" xfId="39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1" fillId="0" borderId="10" xfId="39" applyNumberFormat="1" applyFont="1" applyFill="1" applyBorder="1" applyAlignment="1">
      <alignment horizontal="center"/>
    </xf>
    <xf numFmtId="172" fontId="0" fillId="34" borderId="10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Alignment="1">
      <alignment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right"/>
    </xf>
    <xf numFmtId="0" fontId="39" fillId="0" borderId="0" xfId="25" applyFont="1" applyFill="1" applyAlignment="1">
      <alignment horizontal="right" vertical="center" readingOrder="2"/>
    </xf>
    <xf numFmtId="0" fontId="62" fillId="0" borderId="0" xfId="25" applyFont="1" applyFill="1" applyAlignment="1">
      <alignment horizontal="right" vertical="center" readingOrder="2"/>
    </xf>
    <xf numFmtId="0" fontId="0" fillId="0" borderId="0" xfId="36">
      <alignment/>
      <protection/>
    </xf>
    <xf numFmtId="9" fontId="6" fillId="5" borderId="12" xfId="36" applyNumberFormat="1" applyFont="1" applyFill="1" applyBorder="1" applyAlignment="1">
      <alignment horizontal="center"/>
      <protection/>
    </xf>
    <xf numFmtId="0" fontId="2" fillId="0" borderId="0" xfId="36" applyFont="1">
      <alignment/>
      <protection/>
    </xf>
    <xf numFmtId="9" fontId="6" fillId="5" borderId="11" xfId="36" applyNumberFormat="1" applyFont="1" applyFill="1" applyBorder="1" applyAlignment="1">
      <alignment horizontal="center"/>
      <protection/>
    </xf>
    <xf numFmtId="0" fontId="6" fillId="5" borderId="11" xfId="36" applyFont="1" applyFill="1" applyBorder="1" applyAlignment="1">
      <alignment horizontal="center" wrapText="1"/>
      <protection/>
    </xf>
    <xf numFmtId="0" fontId="6" fillId="5" borderId="12" xfId="36" applyFont="1" applyFill="1" applyBorder="1" applyAlignment="1">
      <alignment horizontal="center" wrapText="1"/>
      <protection/>
    </xf>
    <xf numFmtId="0" fontId="9" fillId="0" borderId="0" xfId="36" applyFont="1" applyAlignment="1">
      <alignment horizontal="right"/>
      <protection/>
    </xf>
    <xf numFmtId="9" fontId="9" fillId="0" borderId="0" xfId="36" applyNumberFormat="1" applyFont="1" applyAlignment="1">
      <alignment horizontal="center"/>
      <protection/>
    </xf>
    <xf numFmtId="0" fontId="9" fillId="0" borderId="0" xfId="36" applyFont="1">
      <alignment/>
      <protection/>
    </xf>
    <xf numFmtId="0" fontId="6" fillId="5" borderId="11" xfId="36" applyFont="1" applyFill="1" applyBorder="1" applyAlignment="1">
      <alignment horizontal="center"/>
      <protection/>
    </xf>
    <xf numFmtId="9" fontId="6" fillId="5" borderId="11" xfId="36" applyNumberFormat="1" applyFont="1" applyFill="1" applyBorder="1" applyAlignment="1">
      <alignment horizontal="center"/>
      <protection/>
    </xf>
    <xf numFmtId="0" fontId="6" fillId="5" borderId="12" xfId="36" applyFont="1" applyFill="1" applyBorder="1" applyAlignment="1">
      <alignment horizontal="right"/>
      <protection/>
    </xf>
    <xf numFmtId="9" fontId="6" fillId="5" borderId="12" xfId="36" applyNumberFormat="1" applyFont="1" applyFill="1" applyBorder="1" applyAlignment="1">
      <alignment horizontal="center"/>
      <protection/>
    </xf>
    <xf numFmtId="0" fontId="6" fillId="5" borderId="12" xfId="36" applyFont="1" applyFill="1" applyBorder="1" applyAlignment="1">
      <alignment horizontal="center"/>
      <protection/>
    </xf>
    <xf numFmtId="0" fontId="9" fillId="0" borderId="0" xfId="36" applyFont="1" applyAlignment="1">
      <alignment horizontal="center"/>
      <protection/>
    </xf>
    <xf numFmtId="0" fontId="63" fillId="0" borderId="0" xfId="25" applyFont="1" applyFill="1" applyAlignment="1">
      <alignment horizontal="right" vertical="center" readingOrder="2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 wrapText="1" readingOrder="2"/>
    </xf>
    <xf numFmtId="14" fontId="9" fillId="0" borderId="0" xfId="0" applyNumberFormat="1" applyFont="1" applyAlignment="1">
      <alignment horizontal="right" wrapText="1" readingOrder="2"/>
    </xf>
    <xf numFmtId="0" fontId="6" fillId="5" borderId="10" xfId="36" applyFont="1" applyFill="1" applyBorder="1" applyAlignment="1">
      <alignment horizontal="right" wrapText="1" readingOrder="2"/>
      <protection/>
    </xf>
    <xf numFmtId="9" fontId="6" fillId="5" borderId="10" xfId="0" applyNumberFormat="1" applyFont="1" applyFill="1" applyBorder="1" applyAlignment="1">
      <alignment horizontal="right" vertical="center" wrapText="1" readingOrder="2"/>
    </xf>
    <xf numFmtId="43" fontId="9" fillId="0" borderId="0" xfId="34" applyFont="1" applyAlignment="1">
      <alignment horizontal="right" wrapText="1" readingOrder="2"/>
    </xf>
    <xf numFmtId="0" fontId="9" fillId="0" borderId="10" xfId="0" applyFont="1" applyFill="1" applyBorder="1" applyAlignment="1">
      <alignment horizontal="right" vertical="center" wrapText="1" readingOrder="2"/>
    </xf>
    <xf numFmtId="0" fontId="9" fillId="32" borderId="0" xfId="0" applyFont="1" applyFill="1" applyAlignment="1">
      <alignment horizontal="right" wrapText="1" readingOrder="2"/>
    </xf>
    <xf numFmtId="9" fontId="9" fillId="0" borderId="10" xfId="0" applyNumberFormat="1" applyFont="1" applyFill="1" applyBorder="1" applyAlignment="1">
      <alignment horizontal="right" vertical="center" wrapText="1" readingOrder="2"/>
    </xf>
    <xf numFmtId="9" fontId="9" fillId="32" borderId="0" xfId="0" applyNumberFormat="1" applyFont="1" applyFill="1" applyAlignment="1">
      <alignment horizontal="right" wrapText="1" readingOrder="2"/>
    </xf>
    <xf numFmtId="0" fontId="6" fillId="0" borderId="10" xfId="0" applyNumberFormat="1" applyFont="1" applyFill="1" applyBorder="1" applyAlignment="1">
      <alignment horizontal="right" vertical="center" wrapText="1" readingOrder="2"/>
    </xf>
    <xf numFmtId="172" fontId="9" fillId="0" borderId="10" xfId="0" applyNumberFormat="1" applyFont="1" applyFill="1" applyBorder="1" applyAlignment="1">
      <alignment horizontal="center" vertical="center" wrapText="1" readingOrder="2"/>
    </xf>
    <xf numFmtId="9" fontId="9" fillId="0" borderId="10" xfId="38" applyFont="1" applyFill="1" applyBorder="1" applyAlignment="1">
      <alignment horizontal="center" vertical="center" wrapText="1" readingOrder="2"/>
    </xf>
    <xf numFmtId="49" fontId="9" fillId="32" borderId="10" xfId="0" applyNumberFormat="1" applyFont="1" applyFill="1" applyBorder="1" applyAlignment="1">
      <alignment horizontal="center" vertical="center" wrapText="1" readingOrder="2"/>
    </xf>
    <xf numFmtId="49" fontId="9" fillId="32" borderId="10" xfId="0" applyNumberFormat="1" applyFont="1" applyFill="1" applyBorder="1" applyAlignment="1">
      <alignment horizontal="center" vertical="center" wrapText="1" readingOrder="2"/>
    </xf>
    <xf numFmtId="49" fontId="9" fillId="0" borderId="10" xfId="0" applyNumberFormat="1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49" fontId="9" fillId="0" borderId="10" xfId="0" applyNumberFormat="1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readingOrder="2"/>
    </xf>
    <xf numFmtId="0" fontId="12" fillId="0" borderId="0" xfId="0" applyFont="1" applyAlignment="1">
      <alignment horizontal="right" wrapText="1" readingOrder="2"/>
    </xf>
    <xf numFmtId="9" fontId="9" fillId="0" borderId="11" xfId="36" applyNumberFormat="1" applyFont="1" applyFill="1" applyBorder="1" applyAlignment="1">
      <alignment horizontal="center" vertical="center" wrapText="1"/>
      <protection/>
    </xf>
    <xf numFmtId="9" fontId="9" fillId="0" borderId="12" xfId="36" applyNumberFormat="1" applyFont="1" applyFill="1" applyBorder="1" applyAlignment="1">
      <alignment horizontal="center" vertical="center" wrapText="1"/>
      <protection/>
    </xf>
    <xf numFmtId="9" fontId="9" fillId="0" borderId="13" xfId="36" applyNumberFormat="1" applyFont="1" applyFill="1" applyBorder="1" applyAlignment="1">
      <alignment horizontal="center" vertical="center" wrapText="1"/>
      <protection/>
    </xf>
    <xf numFmtId="0" fontId="9" fillId="0" borderId="11" xfId="36" applyFont="1" applyFill="1" applyBorder="1" applyAlignment="1">
      <alignment horizontal="center"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49" fontId="9" fillId="0" borderId="11" xfId="36" applyNumberFormat="1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wrapText="1"/>
      <protection/>
    </xf>
    <xf numFmtId="9" fontId="9" fillId="0" borderId="11" xfId="36" applyNumberFormat="1" applyFont="1" applyFill="1" applyBorder="1" applyAlignment="1">
      <alignment horizontal="center" vertical="center"/>
      <protection/>
    </xf>
    <xf numFmtId="9" fontId="9" fillId="0" borderId="12" xfId="36" applyNumberFormat="1" applyFont="1" applyFill="1" applyBorder="1" applyAlignment="1">
      <alignment horizontal="center" vertical="center"/>
      <protection/>
    </xf>
    <xf numFmtId="9" fontId="9" fillId="0" borderId="13" xfId="36" applyNumberFormat="1" applyFont="1" applyFill="1" applyBorder="1" applyAlignment="1">
      <alignment horizontal="center" vertical="center"/>
      <protection/>
    </xf>
    <xf numFmtId="0" fontId="6" fillId="0" borderId="11" xfId="36" applyNumberFormat="1" applyFont="1" applyFill="1" applyBorder="1" applyAlignment="1">
      <alignment horizontal="center" vertical="center" wrapText="1"/>
      <protection/>
    </xf>
    <xf numFmtId="0" fontId="6" fillId="0" borderId="12" xfId="36" applyFont="1" applyFill="1" applyBorder="1" applyAlignment="1">
      <alignment horizontal="center" vertical="center" wrapText="1"/>
      <protection/>
    </xf>
    <xf numFmtId="0" fontId="6" fillId="0" borderId="13" xfId="36" applyFont="1" applyFill="1" applyBorder="1" applyAlignment="1">
      <alignment horizontal="center" vertical="center" wrapText="1"/>
      <protection/>
    </xf>
    <xf numFmtId="9" fontId="6" fillId="0" borderId="11" xfId="36" applyNumberFormat="1" applyFont="1" applyFill="1" applyBorder="1" applyAlignment="1">
      <alignment horizontal="center" vertical="center" wrapText="1"/>
      <protection/>
    </xf>
    <xf numFmtId="49" fontId="9" fillId="32" borderId="11" xfId="36" applyNumberFormat="1" applyFont="1" applyFill="1" applyBorder="1" applyAlignment="1">
      <alignment horizontal="center" vertical="center" wrapText="1"/>
      <protection/>
    </xf>
    <xf numFmtId="0" fontId="9" fillId="32" borderId="12" xfId="36" applyFont="1" applyFill="1" applyBorder="1" applyAlignment="1">
      <alignment horizontal="center" vertical="center" wrapText="1"/>
      <protection/>
    </xf>
    <xf numFmtId="0" fontId="9" fillId="32" borderId="13" xfId="36" applyFont="1" applyFill="1" applyBorder="1" applyAlignment="1">
      <alignment horizontal="center" vertical="center" wrapText="1"/>
      <protection/>
    </xf>
    <xf numFmtId="9" fontId="9" fillId="32" borderId="11" xfId="36" applyNumberFormat="1" applyFont="1" applyFill="1" applyBorder="1" applyAlignment="1">
      <alignment horizontal="center" vertical="center" wrapText="1"/>
      <protection/>
    </xf>
    <xf numFmtId="9" fontId="9" fillId="32" borderId="12" xfId="36" applyNumberFormat="1" applyFont="1" applyFill="1" applyBorder="1" applyAlignment="1">
      <alignment horizontal="center" vertical="center" wrapText="1"/>
      <protection/>
    </xf>
    <xf numFmtId="9" fontId="9" fillId="32" borderId="13" xfId="36" applyNumberFormat="1" applyFont="1" applyFill="1" applyBorder="1" applyAlignment="1">
      <alignment horizontal="center" vertical="center" wrapText="1"/>
      <protection/>
    </xf>
    <xf numFmtId="0" fontId="11" fillId="0" borderId="0" xfId="36" applyFont="1" applyAlignment="1">
      <alignment horizontal="center"/>
      <protection/>
    </xf>
    <xf numFmtId="0" fontId="9" fillId="0" borderId="12" xfId="36" applyFont="1" applyFill="1" applyBorder="1" applyAlignment="1">
      <alignment horizontal="center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49" fontId="9" fillId="32" borderId="12" xfId="36" applyNumberFormat="1" applyFont="1" applyFill="1" applyBorder="1" applyAlignment="1">
      <alignment horizontal="center" vertical="center" wrapText="1"/>
      <protection/>
    </xf>
    <xf numFmtId="49" fontId="9" fillId="32" borderId="13" xfId="36" applyNumberFormat="1" applyFont="1" applyFill="1" applyBorder="1" applyAlignment="1">
      <alignment horizontal="center" vertical="center" wrapText="1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9" fontId="9" fillId="32" borderId="11" xfId="0" applyNumberFormat="1" applyFont="1" applyFill="1" applyBorder="1" applyAlignment="1">
      <alignment horizontal="center" vertical="center" wrapText="1"/>
    </xf>
    <xf numFmtId="9" fontId="9" fillId="32" borderId="12" xfId="0" applyNumberFormat="1" applyFont="1" applyFill="1" applyBorder="1" applyAlignment="1">
      <alignment horizontal="center" vertical="center" wrapText="1"/>
    </xf>
    <xf numFmtId="9" fontId="9" fillId="32" borderId="13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9" fillId="0" borderId="11" xfId="36" applyFont="1" applyFill="1" applyBorder="1" applyAlignment="1">
      <alignment horizontal="center"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 readingOrder="2"/>
    </xf>
    <xf numFmtId="172" fontId="9" fillId="0" borderId="0" xfId="0" applyNumberFormat="1" applyFont="1" applyFill="1" applyBorder="1" applyAlignment="1">
      <alignment horizontal="center" vertical="center" wrapText="1" readingOrder="2"/>
    </xf>
    <xf numFmtId="9" fontId="9" fillId="0" borderId="0" xfId="38" applyFont="1" applyFill="1" applyBorder="1" applyAlignment="1">
      <alignment horizontal="center" vertical="center" wrapText="1" readingOrder="2"/>
    </xf>
    <xf numFmtId="49" fontId="9" fillId="0" borderId="0" xfId="0" applyNumberFormat="1" applyFont="1" applyFill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wrapText="1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6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urrency" xfId="35"/>
    <cellStyle name="Normal 2" xfId="36"/>
    <cellStyle name="Normal 2 2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104775</xdr:rowOff>
    </xdr:from>
    <xdr:to>
      <xdr:col>21</xdr:col>
      <xdr:colOff>161925</xdr:colOff>
      <xdr:row>63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122396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rightToLeft="1" tabSelected="1" view="pageBreakPreview" zoomScaleSheetLayoutView="100" zoomScalePageLayoutView="0" workbookViewId="0" topLeftCell="A1">
      <pane xSplit="1" ySplit="4" topLeftCell="B11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22" sqref="A22"/>
    </sheetView>
  </sheetViews>
  <sheetFormatPr defaultColWidth="9.140625" defaultRowHeight="12.75"/>
  <cols>
    <col min="1" max="1" width="37.421875" style="119" customWidth="1"/>
    <col min="2" max="2" width="24.57421875" style="119" customWidth="1"/>
    <col min="3" max="3" width="25.8515625" style="119" customWidth="1"/>
    <col min="4" max="4" width="21.8515625" style="119" customWidth="1"/>
    <col min="5" max="5" width="15.8515625" style="119" customWidth="1"/>
    <col min="6" max="6" width="37.421875" style="119" customWidth="1"/>
    <col min="7" max="18" width="9.140625" style="119" customWidth="1"/>
    <col min="19" max="19" width="13.00390625" style="119" bestFit="1" customWidth="1"/>
    <col min="20" max="20" width="28.00390625" style="119" bestFit="1" customWidth="1"/>
    <col min="21" max="16384" width="9.140625" style="119" customWidth="1"/>
  </cols>
  <sheetData>
    <row r="1" ht="15">
      <c r="B1" s="120"/>
    </row>
    <row r="2" spans="1:6" ht="15.75">
      <c r="A2" s="138" t="s">
        <v>106</v>
      </c>
      <c r="B2" s="138"/>
      <c r="C2" s="138"/>
      <c r="D2" s="138"/>
      <c r="E2" s="138"/>
      <c r="F2" s="138"/>
    </row>
    <row r="3" ht="15"/>
    <row r="4" spans="1:20" ht="47.25">
      <c r="A4" s="121" t="s">
        <v>0</v>
      </c>
      <c r="B4" s="122" t="s">
        <v>109</v>
      </c>
      <c r="C4" s="121" t="s">
        <v>103</v>
      </c>
      <c r="D4" s="121" t="s">
        <v>27</v>
      </c>
      <c r="E4" s="121" t="s">
        <v>14</v>
      </c>
      <c r="F4" s="121" t="s">
        <v>4</v>
      </c>
      <c r="T4" s="123">
        <f>0.2%*908000000</f>
        <v>1816000</v>
      </c>
    </row>
    <row r="5" spans="1:20" s="125" customFormat="1" ht="58.5" customHeight="1">
      <c r="A5" s="124" t="s">
        <v>10</v>
      </c>
      <c r="B5" s="129">
        <v>0.4705</v>
      </c>
      <c r="C5" s="130">
        <v>0.47</v>
      </c>
      <c r="D5" s="131" t="s">
        <v>5</v>
      </c>
      <c r="E5" s="131" t="s">
        <v>98</v>
      </c>
      <c r="F5" s="124" t="s">
        <v>116</v>
      </c>
      <c r="T5" s="119"/>
    </row>
    <row r="6" spans="1:6" s="125" customFormat="1" ht="58.5" customHeight="1">
      <c r="A6" s="126" t="s">
        <v>114</v>
      </c>
      <c r="B6" s="129">
        <v>0.1572</v>
      </c>
      <c r="C6" s="130">
        <v>0.16</v>
      </c>
      <c r="D6" s="131" t="s">
        <v>6</v>
      </c>
      <c r="E6" s="132" t="s">
        <v>115</v>
      </c>
      <c r="F6" s="126" t="s">
        <v>15</v>
      </c>
    </row>
    <row r="7" spans="1:11" s="125" customFormat="1" ht="58.5" customHeight="1">
      <c r="A7" s="124" t="s">
        <v>113</v>
      </c>
      <c r="B7" s="129">
        <v>0.2551</v>
      </c>
      <c r="C7" s="130">
        <v>0.24</v>
      </c>
      <c r="D7" s="131" t="s">
        <v>5</v>
      </c>
      <c r="E7" s="131" t="s">
        <v>111</v>
      </c>
      <c r="F7" s="124" t="s">
        <v>90</v>
      </c>
      <c r="K7" s="127"/>
    </row>
    <row r="8" spans="1:6" s="125" customFormat="1" ht="58.5" customHeight="1">
      <c r="A8" s="124" t="s">
        <v>12</v>
      </c>
      <c r="B8" s="129">
        <v>0.1221</v>
      </c>
      <c r="C8" s="130">
        <v>0.12</v>
      </c>
      <c r="D8" s="133" t="s">
        <v>6</v>
      </c>
      <c r="E8" s="134" t="s">
        <v>96</v>
      </c>
      <c r="F8" s="124" t="s">
        <v>117</v>
      </c>
    </row>
    <row r="9" spans="1:6" s="125" customFormat="1" ht="34.5" customHeight="1">
      <c r="A9" s="124" t="s">
        <v>9</v>
      </c>
      <c r="B9" s="129">
        <v>0.0498</v>
      </c>
      <c r="C9" s="130">
        <v>0.04</v>
      </c>
      <c r="D9" s="133" t="s">
        <v>6</v>
      </c>
      <c r="E9" s="135" t="s">
        <v>77</v>
      </c>
      <c r="F9" s="124" t="s">
        <v>13</v>
      </c>
    </row>
    <row r="10" spans="1:6" s="125" customFormat="1" ht="15.75">
      <c r="A10" s="128" t="s">
        <v>7</v>
      </c>
      <c r="B10" s="129">
        <f>SUM(B5:B9)</f>
        <v>1.0547</v>
      </c>
      <c r="C10" s="130">
        <v>1.03</v>
      </c>
      <c r="D10" s="136"/>
      <c r="E10" s="136"/>
      <c r="F10" s="124"/>
    </row>
    <row r="11" spans="1:6" s="125" customFormat="1" ht="30">
      <c r="A11" s="124" t="s">
        <v>86</v>
      </c>
      <c r="B11" s="129">
        <v>0.1704</v>
      </c>
      <c r="C11" s="130">
        <v>0.17</v>
      </c>
      <c r="D11" s="133" t="s">
        <v>5</v>
      </c>
      <c r="E11" s="133" t="s">
        <v>108</v>
      </c>
      <c r="F11" s="124" t="s">
        <v>91</v>
      </c>
    </row>
    <row r="12" spans="1:6" s="125" customFormat="1" ht="15">
      <c r="A12" s="204"/>
      <c r="B12" s="205"/>
      <c r="C12" s="206"/>
      <c r="D12" s="207"/>
      <c r="E12" s="207"/>
      <c r="F12" s="204"/>
    </row>
    <row r="13" spans="1:6" s="209" customFormat="1" ht="15" customHeight="1">
      <c r="A13" s="208" t="s">
        <v>121</v>
      </c>
      <c r="B13" s="208"/>
      <c r="C13" s="208"/>
      <c r="D13" s="208"/>
      <c r="E13" s="208"/>
      <c r="F13" s="208"/>
    </row>
    <row r="14" spans="1:6" s="209" customFormat="1" ht="15">
      <c r="A14" s="208" t="s">
        <v>122</v>
      </c>
      <c r="B14" s="208"/>
      <c r="C14" s="208"/>
      <c r="D14" s="208"/>
      <c r="E14" s="208"/>
      <c r="F14" s="208"/>
    </row>
    <row r="16" ht="15">
      <c r="A16" s="137" t="s">
        <v>118</v>
      </c>
    </row>
    <row r="17" ht="15">
      <c r="A17" s="137" t="s">
        <v>119</v>
      </c>
    </row>
    <row r="18" ht="15">
      <c r="A18" s="137" t="s">
        <v>120</v>
      </c>
    </row>
  </sheetData>
  <sheetProtection/>
  <mergeCells count="3">
    <mergeCell ref="A2:F2"/>
    <mergeCell ref="A13:F13"/>
    <mergeCell ref="A14:F14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rightToLeft="1" view="pageBreakPreview" zoomScale="60" zoomScaleNormal="115" zoomScalePageLayoutView="0" workbookViewId="0" topLeftCell="A1">
      <selection activeCell="C47" sqref="C47"/>
    </sheetView>
  </sheetViews>
  <sheetFormatPr defaultColWidth="9.140625" defaultRowHeight="12.75"/>
  <cols>
    <col min="1" max="1" width="35.8515625" style="101" customWidth="1"/>
    <col min="2" max="2" width="19.421875" style="101" customWidth="1"/>
    <col min="3" max="3" width="25.421875" style="101" customWidth="1"/>
    <col min="4" max="4" width="31.57421875" style="101" customWidth="1"/>
    <col min="5" max="5" width="42.421875" style="101" customWidth="1"/>
    <col min="6" max="6" width="32.421875" style="101" customWidth="1"/>
    <col min="7" max="16384" width="9.140625" style="101" customWidth="1"/>
  </cols>
  <sheetData>
    <row r="2" spans="1:5" ht="23.25">
      <c r="A2" s="162" t="s">
        <v>105</v>
      </c>
      <c r="B2" s="162"/>
      <c r="C2" s="162"/>
      <c r="D2" s="162"/>
      <c r="E2" s="162"/>
    </row>
    <row r="3" spans="1:6" ht="15.75" thickBot="1">
      <c r="A3" s="107"/>
      <c r="B3" s="108"/>
      <c r="C3" s="109"/>
      <c r="D3" s="109"/>
      <c r="E3" s="109"/>
      <c r="F3" s="109"/>
    </row>
    <row r="4" spans="1:6" ht="15.75">
      <c r="A4" s="110" t="s">
        <v>0</v>
      </c>
      <c r="B4" s="111" t="s">
        <v>107</v>
      </c>
      <c r="C4" s="105" t="s">
        <v>103</v>
      </c>
      <c r="D4" s="110" t="s">
        <v>1</v>
      </c>
      <c r="E4" s="105" t="s">
        <v>14</v>
      </c>
      <c r="F4" s="105" t="s">
        <v>99</v>
      </c>
    </row>
    <row r="5" spans="1:6" ht="15.75">
      <c r="A5" s="112"/>
      <c r="B5" s="113"/>
      <c r="C5" s="106"/>
      <c r="D5" s="114" t="s">
        <v>3</v>
      </c>
      <c r="E5" s="114"/>
      <c r="F5" s="106"/>
    </row>
    <row r="6" spans="1:6" ht="16.5" thickBot="1">
      <c r="A6" s="112"/>
      <c r="B6" s="113" t="s">
        <v>110</v>
      </c>
      <c r="C6" s="106"/>
      <c r="D6" s="114"/>
      <c r="E6" s="114"/>
      <c r="F6" s="106"/>
    </row>
    <row r="7" spans="1:6" ht="32.25" customHeight="1">
      <c r="A7" s="142" t="s">
        <v>10</v>
      </c>
      <c r="B7" s="139">
        <v>0.2872</v>
      </c>
      <c r="C7" s="159">
        <v>0.26</v>
      </c>
      <c r="D7" s="156" t="s">
        <v>5</v>
      </c>
      <c r="E7" s="156" t="s">
        <v>100</v>
      </c>
      <c r="F7" s="144" t="s">
        <v>92</v>
      </c>
    </row>
    <row r="8" spans="1:6" ht="12.75" customHeight="1">
      <c r="A8" s="163"/>
      <c r="B8" s="140"/>
      <c r="C8" s="160"/>
      <c r="D8" s="165"/>
      <c r="E8" s="165"/>
      <c r="F8" s="167"/>
    </row>
    <row r="9" spans="1:6" ht="36" customHeight="1" thickBot="1">
      <c r="A9" s="164"/>
      <c r="B9" s="141"/>
      <c r="C9" s="161"/>
      <c r="D9" s="166"/>
      <c r="E9" s="166"/>
      <c r="F9" s="168"/>
    </row>
    <row r="10" spans="1:6" ht="12.75" customHeight="1">
      <c r="A10" s="139" t="s">
        <v>8</v>
      </c>
      <c r="B10" s="139">
        <v>0.3801</v>
      </c>
      <c r="C10" s="159">
        <v>0.35</v>
      </c>
      <c r="D10" s="156" t="s">
        <v>6</v>
      </c>
      <c r="E10" s="156" t="s">
        <v>94</v>
      </c>
      <c r="F10" s="139" t="s">
        <v>15</v>
      </c>
    </row>
    <row r="11" spans="1:6" ht="12.75" customHeight="1">
      <c r="A11" s="143"/>
      <c r="B11" s="140"/>
      <c r="C11" s="160"/>
      <c r="D11" s="157"/>
      <c r="E11" s="157"/>
      <c r="F11" s="140"/>
    </row>
    <row r="12" spans="1:6" ht="13.5" customHeight="1" thickBot="1">
      <c r="A12" s="148"/>
      <c r="B12" s="141"/>
      <c r="C12" s="161"/>
      <c r="D12" s="158"/>
      <c r="E12" s="158"/>
      <c r="F12" s="141"/>
    </row>
    <row r="13" spans="1:6" ht="12.75" customHeight="1">
      <c r="A13" s="142" t="s">
        <v>11</v>
      </c>
      <c r="B13" s="139">
        <f>28.8%+1.66%</f>
        <v>0.30460000000000004</v>
      </c>
      <c r="C13" s="159">
        <v>0.32</v>
      </c>
      <c r="D13" s="156" t="s">
        <v>5</v>
      </c>
      <c r="E13" s="156" t="s">
        <v>74</v>
      </c>
      <c r="F13" s="142" t="s">
        <v>93</v>
      </c>
    </row>
    <row r="14" spans="1:6" ht="12.75" customHeight="1">
      <c r="A14" s="143"/>
      <c r="B14" s="140"/>
      <c r="C14" s="160"/>
      <c r="D14" s="157"/>
      <c r="E14" s="157"/>
      <c r="F14" s="143"/>
    </row>
    <row r="15" spans="1:6" ht="21.75" customHeight="1" thickBot="1">
      <c r="A15" s="148"/>
      <c r="B15" s="141"/>
      <c r="C15" s="161"/>
      <c r="D15" s="158"/>
      <c r="E15" s="158"/>
      <c r="F15" s="148"/>
    </row>
    <row r="16" spans="1:6" ht="26.25" customHeight="1">
      <c r="A16" s="142" t="s">
        <v>12</v>
      </c>
      <c r="B16" s="139">
        <v>0.0047</v>
      </c>
      <c r="C16" s="149">
        <v>0.02</v>
      </c>
      <c r="D16" s="147" t="s">
        <v>6</v>
      </c>
      <c r="E16" s="147" t="s">
        <v>88</v>
      </c>
      <c r="F16" s="144" t="s">
        <v>97</v>
      </c>
    </row>
    <row r="17" spans="1:6" ht="53.25" customHeight="1">
      <c r="A17" s="143"/>
      <c r="B17" s="140">
        <v>0</v>
      </c>
      <c r="C17" s="150"/>
      <c r="D17" s="143"/>
      <c r="E17" s="143"/>
      <c r="F17" s="145"/>
    </row>
    <row r="18" spans="1:6" ht="13.5" customHeight="1" thickBot="1">
      <c r="A18" s="148"/>
      <c r="B18" s="141"/>
      <c r="C18" s="151"/>
      <c r="D18" s="148"/>
      <c r="E18" s="148"/>
      <c r="F18" s="146"/>
    </row>
    <row r="19" spans="1:6" ht="12.75" customHeight="1">
      <c r="A19" s="142" t="s">
        <v>9</v>
      </c>
      <c r="B19" s="139">
        <v>0.0233</v>
      </c>
      <c r="C19" s="139">
        <v>0.05</v>
      </c>
      <c r="D19" s="147" t="s">
        <v>6</v>
      </c>
      <c r="E19" s="147" t="s">
        <v>38</v>
      </c>
      <c r="F19" s="142" t="s">
        <v>13</v>
      </c>
    </row>
    <row r="20" spans="1:6" ht="12.75" customHeight="1">
      <c r="A20" s="143"/>
      <c r="B20" s="140"/>
      <c r="C20" s="140"/>
      <c r="D20" s="143"/>
      <c r="E20" s="143"/>
      <c r="F20" s="143"/>
    </row>
    <row r="21" spans="1:6" ht="13.5" customHeight="1" thickBot="1">
      <c r="A21" s="143"/>
      <c r="B21" s="140"/>
      <c r="C21" s="141"/>
      <c r="D21" s="143"/>
      <c r="E21" s="143"/>
      <c r="F21" s="143"/>
    </row>
    <row r="22" spans="1:6" ht="12.75" customHeight="1">
      <c r="A22" s="152" t="s">
        <v>7</v>
      </c>
      <c r="B22" s="155">
        <f>SUM(B7:B21)</f>
        <v>0.9999</v>
      </c>
      <c r="C22" s="139">
        <f>SUM(C7:C21)</f>
        <v>1</v>
      </c>
      <c r="D22" s="142"/>
      <c r="E22" s="142"/>
      <c r="F22" s="142"/>
    </row>
    <row r="23" spans="1:6" ht="12.75" customHeight="1">
      <c r="A23" s="153"/>
      <c r="B23" s="140"/>
      <c r="C23" s="140"/>
      <c r="D23" s="143"/>
      <c r="E23" s="143"/>
      <c r="F23" s="143"/>
    </row>
    <row r="24" spans="1:6" ht="13.5" customHeight="1" thickBot="1">
      <c r="A24" s="154"/>
      <c r="B24" s="141"/>
      <c r="C24" s="141"/>
      <c r="D24" s="148"/>
      <c r="E24" s="148"/>
      <c r="F24" s="148"/>
    </row>
    <row r="25" spans="1:6" ht="12.75" customHeight="1">
      <c r="A25" s="142" t="s">
        <v>86</v>
      </c>
      <c r="B25" s="139">
        <v>0.1795</v>
      </c>
      <c r="C25" s="139">
        <v>0.15</v>
      </c>
      <c r="D25" s="147" t="s">
        <v>5</v>
      </c>
      <c r="E25" s="147" t="s">
        <v>95</v>
      </c>
      <c r="F25" s="142" t="s">
        <v>91</v>
      </c>
    </row>
    <row r="26" spans="1:6" ht="12.75" customHeight="1">
      <c r="A26" s="143"/>
      <c r="B26" s="140"/>
      <c r="C26" s="140"/>
      <c r="D26" s="143"/>
      <c r="E26" s="143"/>
      <c r="F26" s="143"/>
    </row>
    <row r="27" spans="1:6" ht="13.5" customHeight="1" thickBot="1">
      <c r="A27" s="148"/>
      <c r="B27" s="141"/>
      <c r="C27" s="141"/>
      <c r="D27" s="148"/>
      <c r="E27" s="148"/>
      <c r="F27" s="148"/>
    </row>
    <row r="28" spans="1:6" ht="15">
      <c r="A28" s="107"/>
      <c r="B28" s="115"/>
      <c r="C28" s="109"/>
      <c r="D28" s="109" t="s">
        <v>89</v>
      </c>
      <c r="E28" s="109"/>
      <c r="F28" s="109"/>
    </row>
    <row r="29" spans="1:6" ht="15.75">
      <c r="A29" s="116"/>
      <c r="B29" s="109"/>
      <c r="C29" s="109"/>
      <c r="D29" s="109"/>
      <c r="E29" s="109"/>
      <c r="F29" s="109"/>
    </row>
    <row r="30" spans="1:6" ht="15.75">
      <c r="A30" s="116"/>
      <c r="B30" s="109"/>
      <c r="C30" s="109"/>
      <c r="D30" s="109"/>
      <c r="E30" s="109"/>
      <c r="F30" s="109"/>
    </row>
    <row r="31" spans="1:2" ht="20.25">
      <c r="A31" s="99"/>
      <c r="B31" s="103"/>
    </row>
    <row r="32" ht="15">
      <c r="A32" s="99"/>
    </row>
    <row r="33" ht="15">
      <c r="A33" s="99"/>
    </row>
    <row r="34" ht="15">
      <c r="A34" s="100"/>
    </row>
  </sheetData>
  <sheetProtection/>
  <mergeCells count="43">
    <mergeCell ref="A2:E2"/>
    <mergeCell ref="C13:C15"/>
    <mergeCell ref="A7:A9"/>
    <mergeCell ref="B7:B9"/>
    <mergeCell ref="E7:E9"/>
    <mergeCell ref="F7:F9"/>
    <mergeCell ref="A10:A12"/>
    <mergeCell ref="B10:B12"/>
    <mergeCell ref="D7:D9"/>
    <mergeCell ref="D10:D12"/>
    <mergeCell ref="F10:F12"/>
    <mergeCell ref="A13:A15"/>
    <mergeCell ref="B13:B15"/>
    <mergeCell ref="D13:D15"/>
    <mergeCell ref="E13:E15"/>
    <mergeCell ref="F13:F15"/>
    <mergeCell ref="A22:A24"/>
    <mergeCell ref="B22:B24"/>
    <mergeCell ref="E19:E21"/>
    <mergeCell ref="E10:E12"/>
    <mergeCell ref="C7:C9"/>
    <mergeCell ref="C10:C12"/>
    <mergeCell ref="D19:D21"/>
    <mergeCell ref="D25:D27"/>
    <mergeCell ref="F19:F21"/>
    <mergeCell ref="A16:A18"/>
    <mergeCell ref="B16:B18"/>
    <mergeCell ref="D16:D18"/>
    <mergeCell ref="C16:C18"/>
    <mergeCell ref="E22:E24"/>
    <mergeCell ref="D22:D24"/>
    <mergeCell ref="A25:A27"/>
    <mergeCell ref="E16:E18"/>
    <mergeCell ref="B25:B27"/>
    <mergeCell ref="A19:A21"/>
    <mergeCell ref="B19:B21"/>
    <mergeCell ref="F16:F18"/>
    <mergeCell ref="E25:E27"/>
    <mergeCell ref="C19:C21"/>
    <mergeCell ref="C22:C24"/>
    <mergeCell ref="C25:C27"/>
    <mergeCell ref="F25:F27"/>
    <mergeCell ref="F22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rightToLeft="1" view="pageBreakPreview" zoomScale="70" zoomScaleSheetLayoutView="70" zoomScalePageLayoutView="0" workbookViewId="0" topLeftCell="A1">
      <pane xSplit="1" ySplit="6" topLeftCell="B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B7" sqref="B7:B9"/>
    </sheetView>
  </sheetViews>
  <sheetFormatPr defaultColWidth="9.140625" defaultRowHeight="12.75"/>
  <cols>
    <col min="1" max="2" width="33.57421875" style="0" customWidth="1"/>
    <col min="3" max="3" width="35.00390625" style="0" customWidth="1"/>
    <col min="4" max="4" width="42.57421875" style="0" customWidth="1"/>
    <col min="5" max="5" width="48.57421875" style="0" customWidth="1"/>
    <col min="6" max="6" width="27.00390625" style="0" customWidth="1"/>
  </cols>
  <sheetData>
    <row r="2" spans="1:5" ht="23.25">
      <c r="A2" s="180" t="s">
        <v>104</v>
      </c>
      <c r="B2" s="180"/>
      <c r="C2" s="180"/>
      <c r="D2" s="180"/>
      <c r="E2" s="180"/>
    </row>
    <row r="3" spans="1:2" ht="13.5" thickBot="1">
      <c r="A3" s="1"/>
      <c r="B3" s="1"/>
    </row>
    <row r="4" spans="1:6" ht="67.5" customHeight="1">
      <c r="A4" s="97" t="s">
        <v>0</v>
      </c>
      <c r="B4" s="104" t="s">
        <v>87</v>
      </c>
      <c r="C4" s="181" t="s">
        <v>103</v>
      </c>
      <c r="D4" s="97" t="s">
        <v>1</v>
      </c>
      <c r="E4" s="94" t="s">
        <v>14</v>
      </c>
      <c r="F4" s="94" t="s">
        <v>4</v>
      </c>
    </row>
    <row r="5" spans="1:6" ht="15.75">
      <c r="A5" s="98"/>
      <c r="B5" s="102"/>
      <c r="C5" s="182" t="s">
        <v>2</v>
      </c>
      <c r="D5" s="96" t="s">
        <v>3</v>
      </c>
      <c r="E5" s="96"/>
      <c r="F5" s="95"/>
    </row>
    <row r="6" spans="1:6" ht="19.5" customHeight="1" thickBot="1">
      <c r="A6" s="98"/>
      <c r="B6" s="102" t="s">
        <v>110</v>
      </c>
      <c r="C6" s="183">
        <v>2020</v>
      </c>
      <c r="D6" s="96"/>
      <c r="E6" s="96"/>
      <c r="F6" s="95"/>
    </row>
    <row r="7" spans="1:6" ht="18.75" customHeight="1">
      <c r="A7" s="178" t="s">
        <v>10</v>
      </c>
      <c r="B7" s="187">
        <v>0.5864</v>
      </c>
      <c r="C7" s="184">
        <v>0.6</v>
      </c>
      <c r="D7" s="169" t="s">
        <v>5</v>
      </c>
      <c r="E7" s="169" t="s">
        <v>101</v>
      </c>
      <c r="F7" s="195" t="s">
        <v>92</v>
      </c>
    </row>
    <row r="8" spans="1:6" ht="48.75" customHeight="1">
      <c r="A8" s="201"/>
      <c r="B8" s="188"/>
      <c r="C8" s="185"/>
      <c r="D8" s="170"/>
      <c r="E8" s="170"/>
      <c r="F8" s="196"/>
    </row>
    <row r="9" spans="1:6" ht="36.75" customHeight="1" thickBot="1">
      <c r="A9" s="202"/>
      <c r="B9" s="189"/>
      <c r="C9" s="186"/>
      <c r="D9" s="171"/>
      <c r="E9" s="171"/>
      <c r="F9" s="197"/>
    </row>
    <row r="10" spans="1:6" ht="9.75" customHeight="1">
      <c r="A10" s="175" t="s">
        <v>8</v>
      </c>
      <c r="B10" s="187">
        <v>0.1217</v>
      </c>
      <c r="C10" s="175">
        <v>0.12</v>
      </c>
      <c r="D10" s="172" t="s">
        <v>6</v>
      </c>
      <c r="E10" s="172" t="s">
        <v>96</v>
      </c>
      <c r="F10" s="175" t="s">
        <v>15</v>
      </c>
    </row>
    <row r="11" spans="1:6" ht="53.25" customHeight="1">
      <c r="A11" s="173"/>
      <c r="B11" s="188"/>
      <c r="C11" s="176"/>
      <c r="D11" s="173"/>
      <c r="E11" s="173"/>
      <c r="F11" s="176"/>
    </row>
    <row r="12" spans="1:6" ht="10.5" customHeight="1" thickBot="1">
      <c r="A12" s="174"/>
      <c r="B12" s="189"/>
      <c r="C12" s="177"/>
      <c r="D12" s="174"/>
      <c r="E12" s="174"/>
      <c r="F12" s="177"/>
    </row>
    <row r="13" spans="1:6" ht="18.75" customHeight="1">
      <c r="A13" s="178" t="s">
        <v>11</v>
      </c>
      <c r="B13" s="187">
        <v>0.228</v>
      </c>
      <c r="C13" s="184">
        <v>0.22</v>
      </c>
      <c r="D13" s="169" t="s">
        <v>5</v>
      </c>
      <c r="E13" s="169" t="s">
        <v>102</v>
      </c>
      <c r="F13" s="198" t="s">
        <v>93</v>
      </c>
    </row>
    <row r="14" spans="1:6" ht="38.25" customHeight="1">
      <c r="A14" s="173"/>
      <c r="B14" s="188"/>
      <c r="C14" s="185"/>
      <c r="D14" s="193"/>
      <c r="E14" s="193"/>
      <c r="F14" s="199"/>
    </row>
    <row r="15" spans="1:6" ht="15" customHeight="1" thickBot="1">
      <c r="A15" s="174"/>
      <c r="B15" s="189"/>
      <c r="C15" s="186"/>
      <c r="D15" s="194"/>
      <c r="E15" s="194"/>
      <c r="F15" s="200"/>
    </row>
    <row r="16" spans="1:6" ht="12.75" customHeight="1">
      <c r="A16" s="178" t="s">
        <v>12</v>
      </c>
      <c r="B16" s="187">
        <v>0.0038</v>
      </c>
      <c r="C16" s="175">
        <v>0.01</v>
      </c>
      <c r="D16" s="172" t="s">
        <v>6</v>
      </c>
      <c r="E16" s="172" t="s">
        <v>56</v>
      </c>
      <c r="F16" s="195" t="s">
        <v>97</v>
      </c>
    </row>
    <row r="17" spans="1:6" ht="27" customHeight="1">
      <c r="A17" s="173"/>
      <c r="B17" s="188"/>
      <c r="C17" s="176"/>
      <c r="D17" s="173"/>
      <c r="E17" s="173"/>
      <c r="F17" s="193"/>
    </row>
    <row r="18" spans="1:6" ht="32.25" customHeight="1" thickBot="1">
      <c r="A18" s="174"/>
      <c r="B18" s="189"/>
      <c r="C18" s="177"/>
      <c r="D18" s="174"/>
      <c r="E18" s="174"/>
      <c r="F18" s="194"/>
    </row>
    <row r="19" spans="1:6" ht="12.75" customHeight="1">
      <c r="A19" s="178" t="s">
        <v>9</v>
      </c>
      <c r="B19" s="187">
        <v>0.0601</v>
      </c>
      <c r="C19" s="175">
        <v>0.05</v>
      </c>
      <c r="D19" s="172" t="s">
        <v>6</v>
      </c>
      <c r="E19" s="172" t="s">
        <v>38</v>
      </c>
      <c r="F19" s="178" t="s">
        <v>13</v>
      </c>
    </row>
    <row r="20" spans="1:6" ht="12.75" customHeight="1">
      <c r="A20" s="173"/>
      <c r="B20" s="188"/>
      <c r="C20" s="176"/>
      <c r="D20" s="173"/>
      <c r="E20" s="173"/>
      <c r="F20" s="173"/>
    </row>
    <row r="21" spans="1:6" ht="13.5" customHeight="1" thickBot="1">
      <c r="A21" s="173"/>
      <c r="B21" s="188"/>
      <c r="C21" s="176"/>
      <c r="D21" s="173"/>
      <c r="E21" s="173"/>
      <c r="F21" s="173"/>
    </row>
    <row r="22" spans="1:6" ht="12.75" customHeight="1">
      <c r="A22" s="190" t="s">
        <v>7</v>
      </c>
      <c r="B22" s="179">
        <f>SUM(B7:B21)</f>
        <v>1</v>
      </c>
      <c r="C22" s="179">
        <f>SUM(C7:C21)</f>
        <v>1</v>
      </c>
      <c r="D22" s="178"/>
      <c r="E22" s="178"/>
      <c r="F22" s="178"/>
    </row>
    <row r="23" spans="1:6" ht="12.75" customHeight="1">
      <c r="A23" s="191"/>
      <c r="B23" s="176"/>
      <c r="C23" s="176"/>
      <c r="D23" s="173"/>
      <c r="E23" s="173"/>
      <c r="F23" s="173"/>
    </row>
    <row r="24" spans="1:6" ht="13.5" customHeight="1" thickBot="1">
      <c r="A24" s="192"/>
      <c r="B24" s="177"/>
      <c r="C24" s="177"/>
      <c r="D24" s="174"/>
      <c r="E24" s="174"/>
      <c r="F24" s="174"/>
    </row>
    <row r="25" spans="1:6" ht="12.75" customHeight="1">
      <c r="A25" s="178" t="s">
        <v>86</v>
      </c>
      <c r="B25" s="175">
        <v>0.2215</v>
      </c>
      <c r="C25" s="175">
        <v>0.17</v>
      </c>
      <c r="D25" s="172" t="s">
        <v>5</v>
      </c>
      <c r="E25" s="172" t="s">
        <v>108</v>
      </c>
      <c r="F25" s="178" t="s">
        <v>91</v>
      </c>
    </row>
    <row r="26" spans="1:6" ht="12.75" customHeight="1">
      <c r="A26" s="173"/>
      <c r="B26" s="176"/>
      <c r="C26" s="176"/>
      <c r="D26" s="173"/>
      <c r="E26" s="173"/>
      <c r="F26" s="173"/>
    </row>
    <row r="27" spans="1:6" ht="13.5" customHeight="1" thickBot="1">
      <c r="A27" s="174"/>
      <c r="B27" s="177"/>
      <c r="C27" s="177"/>
      <c r="D27" s="174"/>
      <c r="E27" s="174"/>
      <c r="F27" s="174"/>
    </row>
    <row r="28" spans="1:2" ht="12.75">
      <c r="A28" s="1"/>
      <c r="B28" s="1"/>
    </row>
    <row r="29" spans="1:2" ht="15">
      <c r="A29" s="99" t="s">
        <v>85</v>
      </c>
      <c r="B29" s="99"/>
    </row>
    <row r="30" spans="1:2" ht="15">
      <c r="A30" s="99"/>
      <c r="B30" s="99"/>
    </row>
    <row r="31" spans="1:2" ht="15">
      <c r="A31" s="99"/>
      <c r="B31" s="99"/>
    </row>
    <row r="32" spans="1:2" ht="15">
      <c r="A32" s="99"/>
      <c r="B32" s="99"/>
    </row>
    <row r="33" spans="1:2" ht="15">
      <c r="A33" s="99"/>
      <c r="B33" s="99"/>
    </row>
    <row r="34" spans="1:2" ht="15">
      <c r="A34" s="100"/>
      <c r="B34" s="100"/>
    </row>
  </sheetData>
  <sheetProtection/>
  <mergeCells count="44">
    <mergeCell ref="A7:A9"/>
    <mergeCell ref="A10:A12"/>
    <mergeCell ref="B7:B9"/>
    <mergeCell ref="F16:F18"/>
    <mergeCell ref="A25:A27"/>
    <mergeCell ref="D22:D24"/>
    <mergeCell ref="F22:F24"/>
    <mergeCell ref="D25:D27"/>
    <mergeCell ref="B19:B21"/>
    <mergeCell ref="B25:B27"/>
    <mergeCell ref="F7:F9"/>
    <mergeCell ref="F10:F12"/>
    <mergeCell ref="F25:F27"/>
    <mergeCell ref="E25:E27"/>
    <mergeCell ref="C19:C21"/>
    <mergeCell ref="F13:F15"/>
    <mergeCell ref="E13:E15"/>
    <mergeCell ref="D19:D21"/>
    <mergeCell ref="F19:F21"/>
    <mergeCell ref="E16:E18"/>
    <mergeCell ref="A22:A24"/>
    <mergeCell ref="A19:A21"/>
    <mergeCell ref="A16:A18"/>
    <mergeCell ref="A13:A15"/>
    <mergeCell ref="B13:B15"/>
    <mergeCell ref="D13:D15"/>
    <mergeCell ref="B22:B24"/>
    <mergeCell ref="D16:D18"/>
    <mergeCell ref="A2:E2"/>
    <mergeCell ref="C4:C6"/>
    <mergeCell ref="C7:C9"/>
    <mergeCell ref="C10:C12"/>
    <mergeCell ref="C13:C15"/>
    <mergeCell ref="C16:C18"/>
    <mergeCell ref="B10:B12"/>
    <mergeCell ref="B16:B18"/>
    <mergeCell ref="E10:E12"/>
    <mergeCell ref="D7:D9"/>
    <mergeCell ref="E7:E9"/>
    <mergeCell ref="D10:D12"/>
    <mergeCell ref="E19:E21"/>
    <mergeCell ref="C25:C27"/>
    <mergeCell ref="E22:E24"/>
    <mergeCell ref="C22:C24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rightToLeft="1" view="pageBreakPreview" zoomScale="60" zoomScalePageLayoutView="0" workbookViewId="0" topLeftCell="A22">
      <selection activeCell="F1" sqref="F1:F16384"/>
    </sheetView>
  </sheetViews>
  <sheetFormatPr defaultColWidth="8.8515625" defaultRowHeight="12.75"/>
  <cols>
    <col min="1" max="16384" width="8.8515625" style="117" customWidth="1"/>
  </cols>
  <sheetData>
    <row r="1" spans="1:4" ht="20.25">
      <c r="A1" s="118" t="s">
        <v>112</v>
      </c>
      <c r="B1" s="118"/>
      <c r="C1" s="118"/>
      <c r="D1" s="11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2"/>
  <colBreaks count="1" manualBreakCount="1">
    <brk id="18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2" max="2" width="35.57421875" style="0" customWidth="1"/>
    <col min="3" max="3" width="15.140625" style="0" bestFit="1" customWidth="1"/>
    <col min="4" max="5" width="20.8515625" style="0" customWidth="1"/>
    <col min="6" max="6" width="12.421875" style="0" customWidth="1"/>
    <col min="7" max="7" width="22.57421875" style="0" customWidth="1"/>
    <col min="8" max="8" width="26.57421875" style="0" bestFit="1" customWidth="1"/>
  </cols>
  <sheetData>
    <row r="1" spans="2:8" ht="15">
      <c r="B1" s="5"/>
      <c r="C1" s="6"/>
      <c r="D1" s="6" t="s">
        <v>21</v>
      </c>
      <c r="E1" s="6"/>
      <c r="F1" s="6"/>
      <c r="G1" s="5"/>
      <c r="H1" s="5"/>
    </row>
    <row r="2" spans="2:8" ht="15">
      <c r="B2" s="5"/>
      <c r="C2" s="6"/>
      <c r="D2" s="7" t="s">
        <v>22</v>
      </c>
      <c r="E2" s="7"/>
      <c r="F2" s="6"/>
      <c r="G2" s="5"/>
      <c r="H2" s="8" t="s">
        <v>23</v>
      </c>
    </row>
    <row r="3" spans="2:8" ht="25.5">
      <c r="B3" s="9" t="s">
        <v>0</v>
      </c>
      <c r="C3" s="10" t="s">
        <v>24</v>
      </c>
      <c r="D3" s="11" t="s">
        <v>25</v>
      </c>
      <c r="E3" s="12" t="s">
        <v>26</v>
      </c>
      <c r="F3" s="11" t="s">
        <v>27</v>
      </c>
      <c r="G3" s="11" t="s">
        <v>28</v>
      </c>
      <c r="H3" s="13" t="s">
        <v>4</v>
      </c>
    </row>
    <row r="4" spans="2:8" ht="28.5">
      <c r="B4" s="14" t="s">
        <v>29</v>
      </c>
      <c r="C4" s="15">
        <v>0.4803</v>
      </c>
      <c r="D4" s="16">
        <v>0.47</v>
      </c>
      <c r="E4" s="17">
        <v>0.5</v>
      </c>
      <c r="F4" s="18">
        <v>0.06</v>
      </c>
      <c r="G4" s="19" t="s">
        <v>30</v>
      </c>
      <c r="H4" s="20" t="s">
        <v>31</v>
      </c>
    </row>
    <row r="5" spans="2:8" ht="51">
      <c r="B5" s="14" t="s">
        <v>8</v>
      </c>
      <c r="C5" s="15">
        <v>0.1969</v>
      </c>
      <c r="D5" s="16">
        <v>0.18</v>
      </c>
      <c r="E5" s="17">
        <v>0.2</v>
      </c>
      <c r="F5" s="18">
        <v>0.05</v>
      </c>
      <c r="G5" s="19" t="s">
        <v>32</v>
      </c>
      <c r="H5" s="20" t="s">
        <v>17</v>
      </c>
    </row>
    <row r="6" spans="2:8" ht="57">
      <c r="B6" s="14" t="s">
        <v>33</v>
      </c>
      <c r="C6" s="15">
        <v>0.2677</v>
      </c>
      <c r="D6" s="16">
        <v>0.3</v>
      </c>
      <c r="E6" s="17">
        <v>0.24</v>
      </c>
      <c r="F6" s="18">
        <v>0.06</v>
      </c>
      <c r="G6" s="19" t="s">
        <v>34</v>
      </c>
      <c r="H6" s="20" t="s">
        <v>18</v>
      </c>
    </row>
    <row r="7" spans="2:8" ht="42.75">
      <c r="B7" s="21" t="s">
        <v>35</v>
      </c>
      <c r="C7" s="15">
        <v>0</v>
      </c>
      <c r="D7" s="16">
        <v>0.01</v>
      </c>
      <c r="E7" s="17">
        <v>0.01</v>
      </c>
      <c r="F7" s="18">
        <v>0.05</v>
      </c>
      <c r="G7" s="19" t="s">
        <v>36</v>
      </c>
      <c r="H7" s="18" t="s">
        <v>16</v>
      </c>
    </row>
    <row r="8" spans="2:8" ht="28.5">
      <c r="B8" s="21" t="s">
        <v>37</v>
      </c>
      <c r="C8" s="15">
        <v>0.055</v>
      </c>
      <c r="D8" s="16">
        <v>0.04</v>
      </c>
      <c r="E8" s="17">
        <v>0.05</v>
      </c>
      <c r="F8" s="18">
        <v>0.05</v>
      </c>
      <c r="G8" s="22" t="s">
        <v>38</v>
      </c>
      <c r="H8" s="16" t="s">
        <v>19</v>
      </c>
    </row>
    <row r="9" spans="2:8" ht="34.5" customHeight="1">
      <c r="B9" s="23" t="s">
        <v>7</v>
      </c>
      <c r="C9" s="24">
        <f>+C8+C7+C6+C5+C4</f>
        <v>0.9999</v>
      </c>
      <c r="D9" s="18">
        <f>SUM(D4:D8)</f>
        <v>1</v>
      </c>
      <c r="E9" s="25">
        <f>SUM(E4:E8)</f>
        <v>1</v>
      </c>
      <c r="F9" s="18"/>
      <c r="G9" s="18"/>
      <c r="H9" s="26"/>
    </row>
    <row r="10" spans="2:8" ht="28.5">
      <c r="B10" s="14" t="s">
        <v>39</v>
      </c>
      <c r="C10" s="27">
        <v>0.2183</v>
      </c>
      <c r="D10" s="16">
        <v>0.2</v>
      </c>
      <c r="E10" s="17">
        <v>0.2</v>
      </c>
      <c r="F10" s="18">
        <v>0.06</v>
      </c>
      <c r="G10" s="18" t="s">
        <v>40</v>
      </c>
      <c r="H10" s="16" t="s">
        <v>20</v>
      </c>
    </row>
    <row r="11" spans="2:8" ht="12.75">
      <c r="B11" s="28" t="s">
        <v>41</v>
      </c>
      <c r="C11" s="29"/>
      <c r="D11" s="3"/>
      <c r="E11" s="3"/>
      <c r="F11" s="3"/>
      <c r="G11" s="3"/>
      <c r="H11" s="4"/>
    </row>
    <row r="12" spans="3:8" ht="12.75">
      <c r="C12" s="29"/>
      <c r="D12" s="28"/>
      <c r="E12" s="28"/>
      <c r="F12" s="28"/>
      <c r="G12" s="28"/>
      <c r="H12" s="30"/>
    </row>
    <row r="13" spans="2:13" ht="15">
      <c r="B13" s="31" t="s">
        <v>42</v>
      </c>
      <c r="C13" s="32"/>
      <c r="D13" s="32"/>
      <c r="E13" s="32"/>
      <c r="F13" s="32"/>
      <c r="G13" s="32"/>
      <c r="H13" s="32"/>
      <c r="I13" s="33"/>
      <c r="J13" s="34"/>
      <c r="K13" s="34"/>
      <c r="L13" s="34"/>
      <c r="M13" s="34"/>
    </row>
    <row r="14" spans="2:13" ht="15">
      <c r="B14" s="31" t="s">
        <v>43</v>
      </c>
      <c r="C14" s="32"/>
      <c r="D14" s="32"/>
      <c r="E14" s="32"/>
      <c r="F14" s="32"/>
      <c r="G14" s="32"/>
      <c r="H14" s="32"/>
      <c r="I14" s="33"/>
      <c r="J14" s="34"/>
      <c r="K14" s="34"/>
      <c r="L14" s="34"/>
      <c r="M14" s="34"/>
    </row>
    <row r="15" spans="2:13" ht="15">
      <c r="B15" s="31" t="s">
        <v>44</v>
      </c>
      <c r="C15" s="32"/>
      <c r="D15" s="32"/>
      <c r="E15" s="32"/>
      <c r="F15" s="32"/>
      <c r="G15" s="32"/>
      <c r="H15" s="32"/>
      <c r="I15" s="33"/>
      <c r="J15" s="34"/>
      <c r="K15" s="34"/>
      <c r="L15" s="34"/>
      <c r="M15" s="34"/>
    </row>
    <row r="16" spans="2:13" ht="15">
      <c r="B16" s="31" t="s">
        <v>45</v>
      </c>
      <c r="C16" s="32"/>
      <c r="D16" s="32"/>
      <c r="E16" s="32"/>
      <c r="F16" s="32"/>
      <c r="G16" s="32"/>
      <c r="H16" s="32"/>
      <c r="I16" s="33"/>
      <c r="J16" s="34"/>
      <c r="K16" s="34"/>
      <c r="L16" s="34"/>
      <c r="M16" s="34"/>
    </row>
    <row r="17" spans="2:13" ht="15">
      <c r="B17" s="31" t="s">
        <v>46</v>
      </c>
      <c r="C17" s="32"/>
      <c r="D17" s="32"/>
      <c r="E17" s="32"/>
      <c r="F17" s="32"/>
      <c r="G17" s="32"/>
      <c r="H17" s="32"/>
      <c r="I17" s="33"/>
      <c r="J17" s="34"/>
      <c r="K17" s="34"/>
      <c r="L17" s="34"/>
      <c r="M17" s="34"/>
    </row>
    <row r="18" spans="2:13" ht="15">
      <c r="B18" s="31" t="s">
        <v>47</v>
      </c>
      <c r="C18" s="32"/>
      <c r="D18" s="32"/>
      <c r="E18" s="32"/>
      <c r="F18" s="32"/>
      <c r="G18" s="32"/>
      <c r="H18" s="32"/>
      <c r="I18" s="35"/>
      <c r="J18" s="36"/>
      <c r="K18" s="36"/>
      <c r="L18" s="36"/>
      <c r="M18" s="36"/>
    </row>
    <row r="19" spans="2:13" ht="12.75">
      <c r="B19" s="37"/>
      <c r="C19" s="37"/>
      <c r="D19" s="37"/>
      <c r="E19" s="37"/>
      <c r="F19" s="37"/>
      <c r="G19" s="37"/>
      <c r="H19" s="37"/>
      <c r="I19" s="36"/>
      <c r="J19" s="36"/>
      <c r="K19" s="36"/>
      <c r="L19" s="36"/>
      <c r="M19" s="36"/>
    </row>
    <row r="20" spans="2:8" ht="12.75">
      <c r="B20" s="37"/>
      <c r="C20" s="37"/>
      <c r="D20" s="37"/>
      <c r="E20" s="37"/>
      <c r="F20" s="37"/>
      <c r="G20" s="37"/>
      <c r="H20" s="37"/>
    </row>
    <row r="21" spans="2:8" ht="12.75">
      <c r="B21" s="37"/>
      <c r="C21" s="37"/>
      <c r="D21" s="37"/>
      <c r="E21" s="37"/>
      <c r="F21" s="37"/>
      <c r="G21" s="37"/>
      <c r="H21" s="37"/>
    </row>
    <row r="22" spans="2:8" ht="12.75"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7"/>
      <c r="D25" s="37"/>
      <c r="E25" s="37"/>
      <c r="F25" s="37"/>
      <c r="G25" s="37"/>
      <c r="H25" s="37"/>
    </row>
    <row r="26" spans="2:8" ht="12.75">
      <c r="B26" s="37"/>
      <c r="C26" s="37"/>
      <c r="D26" s="37"/>
      <c r="E26" s="37"/>
      <c r="F26" s="37"/>
      <c r="G26" s="37"/>
      <c r="H26" s="37"/>
    </row>
    <row r="27" spans="2:8" ht="12.75">
      <c r="B27" s="37"/>
      <c r="C27" s="37"/>
      <c r="D27" s="37"/>
      <c r="E27" s="37"/>
      <c r="F27" s="37"/>
      <c r="G27" s="37"/>
      <c r="H27" s="37"/>
    </row>
    <row r="28" spans="2:8" ht="12.75">
      <c r="B28" s="37"/>
      <c r="C28" s="37"/>
      <c r="D28" s="37"/>
      <c r="E28" s="37"/>
      <c r="F28" s="37"/>
      <c r="G28" s="37"/>
      <c r="H28" s="37"/>
    </row>
    <row r="29" spans="2:8" ht="12.75">
      <c r="B29" s="37"/>
      <c r="C29" s="37"/>
      <c r="D29" s="37"/>
      <c r="E29" s="37"/>
      <c r="F29" s="37"/>
      <c r="G29" s="37"/>
      <c r="H29" s="37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28"/>
      <c r="C32" s="28"/>
      <c r="D32" s="28"/>
      <c r="E32" s="28"/>
      <c r="F32" s="28"/>
      <c r="G32" s="28"/>
      <c r="H32" s="2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rightToLeft="1" zoomScalePageLayoutView="0" workbookViewId="0" topLeftCell="A7">
      <selection activeCell="N8" sqref="N8"/>
    </sheetView>
  </sheetViews>
  <sheetFormatPr defaultColWidth="9.140625" defaultRowHeight="12.75"/>
  <cols>
    <col min="2" max="2" width="31.57421875" style="0" bestFit="1" customWidth="1"/>
    <col min="3" max="3" width="15.140625" style="0" bestFit="1" customWidth="1"/>
    <col min="4" max="5" width="19.00390625" style="0" customWidth="1"/>
    <col min="6" max="6" width="8.140625" style="0" customWidth="1"/>
    <col min="7" max="7" width="22.57421875" style="0" customWidth="1"/>
    <col min="8" max="8" width="21.421875" style="0" customWidth="1"/>
  </cols>
  <sheetData>
    <row r="1" spans="2:9" ht="15">
      <c r="B1" s="38"/>
      <c r="C1" s="39"/>
      <c r="D1" s="40" t="s">
        <v>48</v>
      </c>
      <c r="E1" s="40"/>
      <c r="F1" s="39"/>
      <c r="G1" s="39"/>
      <c r="H1" s="38"/>
      <c r="I1" s="41"/>
    </row>
    <row r="2" spans="2:9" ht="15">
      <c r="B2" s="38"/>
      <c r="C2" s="39"/>
      <c r="D2" s="42" t="s">
        <v>49</v>
      </c>
      <c r="E2" s="42"/>
      <c r="F2" s="42"/>
      <c r="G2" s="43"/>
      <c r="H2" s="38" t="s">
        <v>50</v>
      </c>
      <c r="I2" s="41"/>
    </row>
    <row r="3" spans="2:9" ht="14.25">
      <c r="B3" s="44"/>
      <c r="C3" s="45"/>
      <c r="D3" s="46"/>
      <c r="E3" s="46"/>
      <c r="F3" s="46"/>
      <c r="G3" s="46"/>
      <c r="H3" s="47"/>
      <c r="I3" s="41"/>
    </row>
    <row r="4" spans="2:8" s="37" customFormat="1" ht="28.5">
      <c r="B4" s="48" t="s">
        <v>0</v>
      </c>
      <c r="C4" s="49" t="s">
        <v>51</v>
      </c>
      <c r="D4" s="48" t="s">
        <v>25</v>
      </c>
      <c r="E4" s="50" t="s">
        <v>26</v>
      </c>
      <c r="F4" s="48" t="s">
        <v>27</v>
      </c>
      <c r="G4" s="48" t="s">
        <v>28</v>
      </c>
      <c r="H4" s="51" t="s">
        <v>4</v>
      </c>
    </row>
    <row r="5" spans="2:8" s="37" customFormat="1" ht="28.5">
      <c r="B5" s="49" t="s">
        <v>29</v>
      </c>
      <c r="C5" s="52">
        <v>0.1882</v>
      </c>
      <c r="D5" s="53">
        <v>0.18</v>
      </c>
      <c r="E5" s="54">
        <v>0.18</v>
      </c>
      <c r="F5" s="53">
        <v>0.06</v>
      </c>
      <c r="G5" s="53" t="s">
        <v>52</v>
      </c>
      <c r="H5" s="55" t="s">
        <v>53</v>
      </c>
    </row>
    <row r="6" spans="2:11" s="37" customFormat="1" ht="57">
      <c r="B6" s="49" t="s">
        <v>8</v>
      </c>
      <c r="C6" s="52">
        <v>0.4446</v>
      </c>
      <c r="D6" s="56">
        <v>0.42</v>
      </c>
      <c r="E6" s="57">
        <v>0.46</v>
      </c>
      <c r="F6" s="53">
        <v>0.05</v>
      </c>
      <c r="G6" s="56" t="s">
        <v>54</v>
      </c>
      <c r="H6" s="55" t="s">
        <v>17</v>
      </c>
      <c r="K6" s="58"/>
    </row>
    <row r="7" spans="2:8" s="37" customFormat="1" ht="57">
      <c r="B7" s="49" t="s">
        <v>33</v>
      </c>
      <c r="C7" s="52">
        <v>0.3031</v>
      </c>
      <c r="D7" s="56">
        <v>0.36</v>
      </c>
      <c r="E7" s="57">
        <v>0.3</v>
      </c>
      <c r="F7" s="53">
        <v>0.06</v>
      </c>
      <c r="G7" s="56" t="s">
        <v>55</v>
      </c>
      <c r="H7" s="59" t="s">
        <v>18</v>
      </c>
    </row>
    <row r="8" spans="2:8" s="37" customFormat="1" ht="42.75">
      <c r="B8" s="49" t="s">
        <v>35</v>
      </c>
      <c r="C8" s="60">
        <v>0</v>
      </c>
      <c r="D8" s="53">
        <v>0.01</v>
      </c>
      <c r="E8" s="54">
        <v>0.01</v>
      </c>
      <c r="F8" s="53">
        <v>0.05</v>
      </c>
      <c r="G8" s="53" t="s">
        <v>56</v>
      </c>
      <c r="H8" s="53" t="s">
        <v>16</v>
      </c>
    </row>
    <row r="9" spans="2:8" ht="28.5">
      <c r="B9" s="49" t="s">
        <v>37</v>
      </c>
      <c r="C9" s="52">
        <v>0.0641</v>
      </c>
      <c r="D9" s="53" t="s">
        <v>57</v>
      </c>
      <c r="E9" s="54">
        <v>0.05</v>
      </c>
      <c r="F9" s="53">
        <v>0.05</v>
      </c>
      <c r="G9" s="53" t="s">
        <v>38</v>
      </c>
      <c r="H9" s="53" t="s">
        <v>19</v>
      </c>
    </row>
    <row r="10" spans="2:8" s="37" customFormat="1" ht="27" customHeight="1">
      <c r="B10" s="61" t="s">
        <v>7</v>
      </c>
      <c r="C10" s="62">
        <f>+C9+C7+C6+C5</f>
        <v>1</v>
      </c>
      <c r="D10" s="63">
        <v>1</v>
      </c>
      <c r="E10" s="64">
        <f>SUM(E5:E9)</f>
        <v>1</v>
      </c>
      <c r="F10" s="63"/>
      <c r="G10" s="63"/>
      <c r="H10" s="65"/>
    </row>
    <row r="11" spans="2:8" s="37" customFormat="1" ht="28.5">
      <c r="B11" s="49" t="s">
        <v>39</v>
      </c>
      <c r="C11" s="52">
        <v>0.1037</v>
      </c>
      <c r="D11" s="53">
        <v>0.1</v>
      </c>
      <c r="E11" s="54">
        <v>0.1</v>
      </c>
      <c r="F11" s="53">
        <v>0.06</v>
      </c>
      <c r="G11" s="53" t="s">
        <v>58</v>
      </c>
      <c r="H11" s="53" t="s">
        <v>20</v>
      </c>
    </row>
    <row r="12" spans="2:8" ht="12.75">
      <c r="B12" s="1" t="s">
        <v>41</v>
      </c>
      <c r="C12" s="2"/>
      <c r="D12" s="3"/>
      <c r="E12" s="3"/>
      <c r="F12" s="3"/>
      <c r="G12" s="3"/>
      <c r="H12" s="4"/>
    </row>
    <row r="13" spans="2:8" ht="15">
      <c r="B13" s="66" t="s">
        <v>42</v>
      </c>
      <c r="C13" s="67"/>
      <c r="D13" s="67"/>
      <c r="E13" s="67"/>
      <c r="F13" s="67"/>
      <c r="G13" s="67"/>
      <c r="H13" s="67"/>
    </row>
    <row r="14" spans="2:8" ht="15">
      <c r="B14" s="66" t="s">
        <v>43</v>
      </c>
      <c r="C14" s="67"/>
      <c r="D14" s="67"/>
      <c r="E14" s="67"/>
      <c r="F14" s="67"/>
      <c r="G14" s="67"/>
      <c r="H14" s="67"/>
    </row>
    <row r="15" spans="2:8" ht="15">
      <c r="B15" s="66" t="s">
        <v>44</v>
      </c>
      <c r="C15" s="67"/>
      <c r="D15" s="67"/>
      <c r="E15" s="67"/>
      <c r="F15" s="67"/>
      <c r="G15" s="67"/>
      <c r="H15" s="67"/>
    </row>
    <row r="16" spans="2:8" ht="15">
      <c r="B16" s="66" t="s">
        <v>45</v>
      </c>
      <c r="C16" s="67"/>
      <c r="D16" s="67"/>
      <c r="E16" s="67"/>
      <c r="F16" s="67"/>
      <c r="G16" s="67"/>
      <c r="H16" s="67"/>
    </row>
    <row r="17" spans="2:8" ht="15">
      <c r="B17" s="66" t="s">
        <v>46</v>
      </c>
      <c r="C17" s="67"/>
      <c r="D17" s="67"/>
      <c r="E17" s="67"/>
      <c r="F17" s="67"/>
      <c r="G17" s="67"/>
      <c r="H17" s="67"/>
    </row>
    <row r="18" spans="2:8" ht="15">
      <c r="B18" s="68" t="s">
        <v>47</v>
      </c>
      <c r="C18" s="69"/>
      <c r="D18" s="69"/>
      <c r="E18" s="69"/>
      <c r="F18" s="69"/>
      <c r="G18" s="69"/>
      <c r="H18" s="6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7">
      <selection activeCell="C10" sqref="C10:D10"/>
    </sheetView>
  </sheetViews>
  <sheetFormatPr defaultColWidth="9.140625" defaultRowHeight="12.75"/>
  <cols>
    <col min="1" max="1" width="0.13671875" style="70" customWidth="1"/>
    <col min="2" max="2" width="5.421875" style="70" customWidth="1"/>
    <col min="3" max="3" width="38.00390625" style="70" customWidth="1"/>
    <col min="4" max="6" width="18.00390625" style="70" customWidth="1"/>
    <col min="7" max="7" width="13.8515625" style="70" customWidth="1"/>
    <col min="8" max="8" width="13.421875" style="70" bestFit="1" customWidth="1"/>
    <col min="9" max="9" width="13.421875" style="70" customWidth="1"/>
    <col min="10" max="10" width="28.421875" style="70" bestFit="1" customWidth="1"/>
    <col min="11" max="11" width="9.57421875" style="70" customWidth="1"/>
    <col min="12" max="16384" width="9.140625" style="70" customWidth="1"/>
  </cols>
  <sheetData>
    <row r="2" spans="3:10" s="72" customFormat="1" ht="12.75">
      <c r="C2" s="70"/>
      <c r="D2" s="70"/>
      <c r="E2" s="70"/>
      <c r="F2" s="70"/>
      <c r="G2" s="70"/>
      <c r="H2" s="70"/>
      <c r="I2" s="70"/>
      <c r="J2" s="71">
        <f ca="1">NOW()</f>
        <v>44889.42543287037</v>
      </c>
    </row>
    <row r="3" spans="3:11" s="72" customFormat="1" ht="12.75" customHeight="1">
      <c r="C3" s="203" t="s">
        <v>60</v>
      </c>
      <c r="D3" s="203"/>
      <c r="E3" s="203"/>
      <c r="F3" s="203"/>
      <c r="G3" s="203"/>
      <c r="H3" s="203"/>
      <c r="I3" s="203"/>
      <c r="J3" s="203"/>
      <c r="K3" s="73"/>
    </row>
    <row r="4" spans="3:11" s="72" customFormat="1" ht="13.5" customHeight="1">
      <c r="C4" s="203"/>
      <c r="D4" s="203"/>
      <c r="E4" s="203"/>
      <c r="F4" s="203"/>
      <c r="G4" s="203"/>
      <c r="H4" s="203"/>
      <c r="I4" s="203"/>
      <c r="J4" s="203"/>
      <c r="K4" s="73"/>
    </row>
    <row r="5" spans="3:11" s="72" customFormat="1" ht="15.75">
      <c r="C5" s="70"/>
      <c r="D5" s="70"/>
      <c r="E5" s="70"/>
      <c r="F5" s="70"/>
      <c r="G5" s="70"/>
      <c r="H5" s="70"/>
      <c r="I5" s="70"/>
      <c r="J5" s="70"/>
      <c r="K5" s="74"/>
    </row>
    <row r="6" spans="3:11" ht="46.5" customHeight="1">
      <c r="C6" s="75" t="s">
        <v>0</v>
      </c>
      <c r="D6" s="76" t="s">
        <v>61</v>
      </c>
      <c r="E6" s="77" t="s">
        <v>62</v>
      </c>
      <c r="F6" s="76" t="s">
        <v>63</v>
      </c>
      <c r="G6" s="76" t="s">
        <v>64</v>
      </c>
      <c r="H6" s="76" t="s">
        <v>28</v>
      </c>
      <c r="I6" s="77" t="s">
        <v>28</v>
      </c>
      <c r="J6" s="75" t="s">
        <v>4</v>
      </c>
      <c r="K6" s="74"/>
    </row>
    <row r="7" spans="3:13" ht="33" customHeight="1">
      <c r="C7" s="78" t="s">
        <v>65</v>
      </c>
      <c r="D7" s="79">
        <v>0.3595</v>
      </c>
      <c r="E7" s="80">
        <v>0.34</v>
      </c>
      <c r="F7" s="81">
        <v>0.34</v>
      </c>
      <c r="G7" s="82">
        <v>0.06</v>
      </c>
      <c r="H7" s="82" t="s">
        <v>66</v>
      </c>
      <c r="I7" s="83" t="s">
        <v>66</v>
      </c>
      <c r="J7" s="84" t="s">
        <v>67</v>
      </c>
      <c r="K7" s="74"/>
      <c r="L7" s="85"/>
      <c r="M7" s="85"/>
    </row>
    <row r="8" spans="3:13" ht="34.5" customHeight="1">
      <c r="C8" s="78" t="s">
        <v>68</v>
      </c>
      <c r="D8" s="79">
        <v>0.1918</v>
      </c>
      <c r="E8" s="80">
        <v>0.23</v>
      </c>
      <c r="F8" s="81">
        <v>0.2</v>
      </c>
      <c r="G8" s="82">
        <v>0.05</v>
      </c>
      <c r="H8" s="82" t="s">
        <v>69</v>
      </c>
      <c r="I8" s="83" t="s">
        <v>70</v>
      </c>
      <c r="J8" s="84" t="s">
        <v>71</v>
      </c>
      <c r="K8" s="74"/>
      <c r="L8" s="85"/>
      <c r="M8" s="85"/>
    </row>
    <row r="9" spans="3:13" ht="51">
      <c r="C9" s="78" t="s">
        <v>72</v>
      </c>
      <c r="D9" s="79">
        <v>0.3711</v>
      </c>
      <c r="E9" s="86">
        <v>0.32</v>
      </c>
      <c r="F9" s="81">
        <v>0.39</v>
      </c>
      <c r="G9" s="82">
        <v>0.06</v>
      </c>
      <c r="H9" s="82" t="s">
        <v>73</v>
      </c>
      <c r="I9" s="87" t="s">
        <v>74</v>
      </c>
      <c r="J9" s="84" t="s">
        <v>75</v>
      </c>
      <c r="K9" s="74"/>
      <c r="L9" s="85"/>
      <c r="M9" s="85"/>
    </row>
    <row r="10" spans="3:13" ht="24.75" customHeight="1">
      <c r="C10" s="78" t="s">
        <v>76</v>
      </c>
      <c r="D10" s="79">
        <v>0.0316</v>
      </c>
      <c r="E10" s="80">
        <v>0.06</v>
      </c>
      <c r="F10" s="81">
        <v>0.04</v>
      </c>
      <c r="G10" s="82">
        <v>0.05</v>
      </c>
      <c r="H10" s="82" t="s">
        <v>77</v>
      </c>
      <c r="I10" s="83" t="s">
        <v>78</v>
      </c>
      <c r="J10" s="81" t="s">
        <v>59</v>
      </c>
      <c r="K10" s="74"/>
      <c r="L10" s="85"/>
      <c r="M10" s="85"/>
    </row>
    <row r="11" spans="3:13" ht="25.5" customHeight="1">
      <c r="C11" s="78" t="s">
        <v>79</v>
      </c>
      <c r="D11" s="79">
        <v>0.046</v>
      </c>
      <c r="E11" s="88">
        <v>0.05</v>
      </c>
      <c r="F11" s="81">
        <v>0.03</v>
      </c>
      <c r="G11" s="82">
        <v>0.05</v>
      </c>
      <c r="H11" s="82" t="s">
        <v>80</v>
      </c>
      <c r="I11" s="83" t="s">
        <v>38</v>
      </c>
      <c r="J11" s="89" t="s">
        <v>81</v>
      </c>
      <c r="K11" s="74"/>
      <c r="L11" s="85"/>
      <c r="M11" s="85"/>
    </row>
    <row r="12" spans="3:13" ht="24.75" customHeight="1">
      <c r="C12" s="78" t="s">
        <v>7</v>
      </c>
      <c r="D12" s="90">
        <f>D7+D8+D9+D10+D11</f>
        <v>1</v>
      </c>
      <c r="E12" s="91"/>
      <c r="F12" s="81">
        <v>1</v>
      </c>
      <c r="G12" s="82"/>
      <c r="H12" s="82"/>
      <c r="I12" s="83"/>
      <c r="J12" s="89"/>
      <c r="K12" s="74"/>
      <c r="L12" s="85"/>
      <c r="M12" s="85"/>
    </row>
    <row r="13" spans="3:13" ht="28.5" customHeight="1">
      <c r="C13" s="78" t="s">
        <v>39</v>
      </c>
      <c r="D13" s="79">
        <v>0.1947</v>
      </c>
      <c r="E13" s="88">
        <v>0.18</v>
      </c>
      <c r="F13" s="81">
        <v>0.17</v>
      </c>
      <c r="G13" s="82">
        <v>0.06</v>
      </c>
      <c r="H13" s="82" t="s">
        <v>82</v>
      </c>
      <c r="I13" s="83" t="s">
        <v>83</v>
      </c>
      <c r="J13" s="89"/>
      <c r="K13" s="74"/>
      <c r="L13" s="85"/>
      <c r="M13" s="85"/>
    </row>
    <row r="14" ht="15.75">
      <c r="K14" s="74"/>
    </row>
    <row r="15" spans="3:6" ht="12.75">
      <c r="C15" s="92" t="s">
        <v>84</v>
      </c>
      <c r="D15" s="92"/>
      <c r="E15" s="92"/>
      <c r="F15" s="92"/>
    </row>
    <row r="19" ht="12.75">
      <c r="K19" s="93"/>
    </row>
    <row r="20" ht="12.75">
      <c r="C20" s="70" t="s">
        <v>85</v>
      </c>
    </row>
  </sheetData>
  <sheetProtection/>
  <mergeCells count="1">
    <mergeCell ref="C3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user</cp:lastModifiedBy>
  <cp:lastPrinted>2022-08-14T11:09:17Z</cp:lastPrinted>
  <dcterms:created xsi:type="dcterms:W3CDTF">2010-01-25T10:20:01Z</dcterms:created>
  <dcterms:modified xsi:type="dcterms:W3CDTF">2022-11-24T08:13:33Z</dcterms:modified>
  <cp:category/>
  <cp:version/>
  <cp:contentType/>
  <cp:contentStatus/>
</cp:coreProperties>
</file>