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440" activeTab="0"/>
  </bookViews>
  <sheets>
    <sheet name="הנדסאים 50-60 9954" sheetId="1" r:id="rId1"/>
    <sheet name="60+" sheetId="2" r:id="rId2"/>
    <sheet name="הנדסאים מסלול  עד 50  9953" sheetId="3" r:id="rId3"/>
    <sheet name="שדות עד 50" sheetId="4" state="hidden" r:id="rId4"/>
    <sheet name="שדות 60 ומעלה" sheetId="5" state="hidden" r:id="rId5"/>
    <sheet name="מדיניות צפויה שובל 2019" sheetId="6" state="hidden" r:id="rId6"/>
  </sheets>
  <definedNames>
    <definedName name="OLE_LINK1" localSheetId="0">'הנדסאים 50-60 9954'!$A$32</definedName>
    <definedName name="_xlnm.Print_Area" localSheetId="0">'הנדסאים 50-60 9954'!$A$1:$F$39</definedName>
    <definedName name="_xlnm.Print_Area" localSheetId="2">'הנדסאים מסלול  עד 50  9953'!$A$1:$F$35</definedName>
    <definedName name="_xlnm.Print_Area" localSheetId="5">'מדיניות צפויה שובל 2019'!$B$2:$K$15</definedName>
  </definedNames>
  <calcPr fullCalcOnLoad="1"/>
</workbook>
</file>

<file path=xl/sharedStrings.xml><?xml version="1.0" encoding="utf-8"?>
<sst xmlns="http://schemas.openxmlformats.org/spreadsheetml/2006/main" count="251" uniqueCount="129">
  <si>
    <t>אפיק השקעה</t>
  </si>
  <si>
    <t xml:space="preserve">טווח </t>
  </si>
  <si>
    <t>צפוי לשנת</t>
  </si>
  <si>
    <t>סטייה</t>
  </si>
  <si>
    <t>מדד ייחוס</t>
  </si>
  <si>
    <t>+/-6%</t>
  </si>
  <si>
    <t>+/-5%</t>
  </si>
  <si>
    <t>סה"כ</t>
  </si>
  <si>
    <t>אג"ח ממשלתי</t>
  </si>
  <si>
    <t>עו"ש , פק"מ , פר"י</t>
  </si>
  <si>
    <t>מניות</t>
  </si>
  <si>
    <t>אג"ח קונצרני</t>
  </si>
  <si>
    <t>אחר ( קרנות נדל"ן , קרנות הון , הון סיכון , קרנות PE ,קרנות גידור )</t>
  </si>
  <si>
    <t>מדד מק"מ</t>
  </si>
  <si>
    <t>שיעור גבולות החשיפה הצפויה</t>
  </si>
  <si>
    <r>
      <t xml:space="preserve">
</t>
    </r>
    <r>
      <rPr>
        <sz val="10"/>
        <rFont val="Arial"/>
        <family val="2"/>
      </rPr>
      <t xml:space="preserve">ת"א 125 - 40% MSCI ALL COUNTRIES - 60%
</t>
    </r>
  </si>
  <si>
    <t>ת"א 125 - 40%
מדד יתר - 60%</t>
  </si>
  <si>
    <t>ממשלתי שקלי 2-5 שנים - 60% ממשלתי צמוד 2-5 שנים - 40%</t>
  </si>
  <si>
    <t>תל בונד 60 - 50%  
תל בונד שקלי - 25%
IBOXIN30-25%</t>
  </si>
  <si>
    <t>המלצת מגדל למדד ייחוס</t>
  </si>
  <si>
    <t>ממשלתי שקלי 2-5 שנים - 50% ממשלתי צמוד 2-5 שנים - 50%</t>
  </si>
  <si>
    <t>s&amp;p 500</t>
  </si>
  <si>
    <t>המלצת א.שחם למדד ייחוס</t>
  </si>
  <si>
    <t>המלצת פסגות למדד ייחוס</t>
  </si>
  <si>
    <t xml:space="preserve">ת"א 125 40%
60%  MSCI AC </t>
  </si>
  <si>
    <t xml:space="preserve"> ממשלתי שקלי 2-5 שנים 50% 
ממשלתי צמוד 2-5 שנים 50%</t>
  </si>
  <si>
    <t xml:space="preserve">
תל בונד 60 50%
תל בונד שקלי 25%
IboxxIG 25%</t>
  </si>
  <si>
    <t xml:space="preserve">
מדד מק"מ</t>
  </si>
  <si>
    <t>דולר-75%
אירו- 25%</t>
  </si>
  <si>
    <t xml:space="preserve">שדות גמל לבני 50 ומטה </t>
  </si>
  <si>
    <t>מדינות השקעות צפויה לשנת 2020</t>
  </si>
  <si>
    <t>מסלול מס' 9947</t>
  </si>
  <si>
    <t>שיעור החשיפה 17/11/2019</t>
  </si>
  <si>
    <t>שיעור חשיפה צפוי לשנת 2019</t>
  </si>
  <si>
    <t>שיעור חשיפה צפוי לשנת 2020</t>
  </si>
  <si>
    <t>טווח סטייה</t>
  </si>
  <si>
    <t>גבולות שיעור החשיפה הצפויה</t>
  </si>
  <si>
    <t xml:space="preserve">מניות </t>
  </si>
  <si>
    <t xml:space="preserve">
44%-56%</t>
  </si>
  <si>
    <t xml:space="preserve">ת"א 100/125  40%
60%  MSCI AC </t>
  </si>
  <si>
    <t xml:space="preserve">
15%-25%
</t>
  </si>
  <si>
    <t>אג"ח קונצרני (כולל תעודות סל, ETF)</t>
  </si>
  <si>
    <t xml:space="preserve">
18%-30%
</t>
  </si>
  <si>
    <t>אחר: קרנות נדלן, קרנות הון סיכון, קרנות PE, קרנות גידור,תיקי משכנתאות, מזומנים במט"ח</t>
  </si>
  <si>
    <t xml:space="preserve">
0%-6%</t>
  </si>
  <si>
    <t>עו"ש, פרי, פק"מ</t>
  </si>
  <si>
    <t>0%-10%</t>
  </si>
  <si>
    <t>חשיפה למט"ח</t>
  </si>
  <si>
    <t>14%-26%</t>
  </si>
  <si>
    <t>התערבות ידנית</t>
  </si>
  <si>
    <t xml:space="preserve"> במסגרת ניהול השקעות הקופה ניתן ביטוי להיבטים של השקעות אחראיות בתחום נורמות הממשל התאגידי התקין בשוק ההון (כגון: עצמאות הדירקטוריון, </t>
  </si>
  <si>
    <t xml:space="preserve">  כשירות הדירקטורים, עסקאות בעלי עניין, תגמול בכירים), ובכלל זה:</t>
  </si>
  <si>
    <t>1.  התחשבות בשיקולי איכות הממשל התאגידי במסגרת אנליזה ותהליך קבלת החלטות השקעה.</t>
  </si>
  <si>
    <t>2. מעקב רציף אחר נורמות הממשל התאגידי בחברות בהם מושקעים כספי העמיתים.</t>
  </si>
  <si>
    <t>3. קביעת קריטריונים לאופן ההצבעה באסיפות כלליות של חברות בהן משקיעה הקופה, שמטרתם קידום נורמות ממשל תאגידי תקינות.</t>
  </si>
  <si>
    <t xml:space="preserve">לפירוט נוסף ניתן לעיין במדיניות ממשל תאגידי של החברה המפורסמת באתר החברה.   </t>
  </si>
  <si>
    <t xml:space="preserve">שדות גמל לבני 60 ומעלה </t>
  </si>
  <si>
    <t xml:space="preserve">מדיניות השקעות צפויה לשנת 2020 </t>
  </si>
  <si>
    <t>מסלול מס' 9948</t>
  </si>
  <si>
    <t>שיעור החשיפה 17.11.2019</t>
  </si>
  <si>
    <t>12%-24%</t>
  </si>
  <si>
    <t xml:space="preserve">ת"א 125/100 40%
60%  MSCI AC </t>
  </si>
  <si>
    <t xml:space="preserve">
41%-51%</t>
  </si>
  <si>
    <t xml:space="preserve">
24%-36%</t>
  </si>
  <si>
    <t>0%-6%</t>
  </si>
  <si>
    <t xml:space="preserve">
3%</t>
  </si>
  <si>
    <t>4%-16%</t>
  </si>
  <si>
    <t>MSCI AC</t>
  </si>
  <si>
    <t>קופ"ג על שובל כללי -3126</t>
  </si>
  <si>
    <t>שיעור החשיפה ליום 15.11.2018</t>
  </si>
  <si>
    <t>שיעור חשיפה רצוי לשנת 2019</t>
  </si>
  <si>
    <t>שיעור חשיפה רצוי לשנת 2018</t>
  </si>
  <si>
    <t>טווח סטיה</t>
  </si>
  <si>
    <t>מניות (תעודות סל, אופציות, קרנות נאמנות)</t>
  </si>
  <si>
    <t>28%-40%</t>
  </si>
  <si>
    <t xml:space="preserve">   מניות בארץ - ת"א 125 - 40%   מניות בחו"ל  - MSCI AC - 60%    </t>
  </si>
  <si>
    <t xml:space="preserve"> אג"ח ממשלתי</t>
  </si>
  <si>
    <t>15% - 25%</t>
  </si>
  <si>
    <t>18% - 28%</t>
  </si>
  <si>
    <t>ממשלתי צמוד 2-5 - 30%     
ממשלתי שקלי 2-5 -70%</t>
  </si>
  <si>
    <t>אג"ח קונצרני (קרנות נאמנות, תעודות סל)</t>
  </si>
  <si>
    <t>33%-45%</t>
  </si>
  <si>
    <t>26%-38%</t>
  </si>
  <si>
    <t xml:space="preserve">          תל בונד 60 -60%           
תל בונד שקלי - 20%
Barclays Multiverse Total Return Index Unhedged  -20%</t>
  </si>
  <si>
    <t>אחר</t>
  </si>
  <si>
    <t>0%-9%</t>
  </si>
  <si>
    <t>1%-11%</t>
  </si>
  <si>
    <t>מזומן</t>
  </si>
  <si>
    <t>0%-8%</t>
  </si>
  <si>
    <t>ריבית בנק ישראל</t>
  </si>
  <si>
    <t xml:space="preserve"> 11% - 23%</t>
  </si>
  <si>
    <t xml:space="preserve"> 12% - 24%</t>
  </si>
  <si>
    <t>*התערבות ידנית</t>
  </si>
  <si>
    <t xml:space="preserve"> </t>
  </si>
  <si>
    <r>
      <t>חשיפה למט"ח</t>
    </r>
    <r>
      <rPr>
        <b/>
        <sz val="12"/>
        <rFont val="Arial"/>
        <family val="2"/>
      </rPr>
      <t xml:space="preserve"> </t>
    </r>
  </si>
  <si>
    <t>שיעור החשיפה</t>
  </si>
  <si>
    <t>מדד ייחוס מוצע ל 2021</t>
  </si>
  <si>
    <t>0%-7%</t>
  </si>
  <si>
    <t>.</t>
  </si>
  <si>
    <t>המלצת ועדה</t>
  </si>
  <si>
    <t>תל בונד 60 - 60%  
תל בונד שקלי - 30%
IBOXIN30-10% (שקלי)</t>
  </si>
  <si>
    <t>דולר 90%
אירו 10%</t>
  </si>
  <si>
    <t xml:space="preserve">ת"א 125 - 25%
 MSCI ALL COUNTRIES - 75%  (בשקלים)
</t>
  </si>
  <si>
    <t>15%-25%</t>
  </si>
  <si>
    <t>5%-15%</t>
  </si>
  <si>
    <t>תל בונד 60 - 60%  
תל בונד שקלי - 30%
IBOXIN30-10%</t>
  </si>
  <si>
    <t>17%-29%</t>
  </si>
  <si>
    <t>30%-40%</t>
  </si>
  <si>
    <t>29%-41%</t>
  </si>
  <si>
    <t>9%-21%</t>
  </si>
  <si>
    <t>49%-61%</t>
  </si>
  <si>
    <t>7%-17%</t>
  </si>
  <si>
    <t>23%-35%</t>
  </si>
  <si>
    <t xml:space="preserve">שיעור חשיפה צפוי </t>
  </si>
  <si>
    <r>
      <t>75%  MSCI AC (בשקלים)</t>
    </r>
    <r>
      <rPr>
        <strike/>
        <sz val="12"/>
        <rFont val="Arial"/>
        <family val="2"/>
      </rPr>
      <t xml:space="preserve">
</t>
    </r>
    <r>
      <rPr>
        <sz val="12"/>
        <rFont val="Arial"/>
        <family val="2"/>
      </rPr>
      <t xml:space="preserve">ת"א 125 - 25%   
</t>
    </r>
  </si>
  <si>
    <t>הנדסאים גמל - מסלול עד 50</t>
  </si>
  <si>
    <t xml:space="preserve"> שיעור חשיפה</t>
  </si>
  <si>
    <t xml:space="preserve">צפוי </t>
  </si>
  <si>
    <t>הנדסאים גמל - מסלול 50-60</t>
  </si>
  <si>
    <t>31.12.20</t>
  </si>
  <si>
    <t>הנדסאים גמל - מסלול לבני 60 ומעלה</t>
  </si>
  <si>
    <t>11%-23%</t>
  </si>
  <si>
    <t>שיעור החשיפה הצפויה למניות יעלה מ- 40% ל- 45% (גבולות החשיפה לאחר העדכון יהיו 39% - 51%).</t>
  </si>
  <si>
    <t>שיעור החשיפה הצפויה לאג"ח קונצרני ירד מ- 30% ל- 25% (גבולות החשיפה לאחר העדכון יהיו 19% - 31%).</t>
  </si>
  <si>
    <t>ביום 27/04/2021 אישר דירקטוריון החברה עדכון במסלול 50-60 כדלקמן:</t>
  </si>
  <si>
    <t xml:space="preserve">
39%-51%</t>
  </si>
  <si>
    <t xml:space="preserve">
19%-31%</t>
  </si>
  <si>
    <t xml:space="preserve">
45%</t>
  </si>
  <si>
    <t xml:space="preserve">
25%</t>
  </si>
</sst>
</file>

<file path=xl/styles.xml><?xml version="1.0" encoding="utf-8"?>
<styleSheet xmlns="http://schemas.openxmlformats.org/spreadsheetml/2006/main">
  <numFmts count="15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%"/>
    <numFmt numFmtId="170" formatCode="0.0000%"/>
  </numFmts>
  <fonts count="64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strike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2"/>
      <name val="David"/>
      <family val="2"/>
    </font>
    <font>
      <sz val="12"/>
      <name val="David"/>
      <family val="2"/>
    </font>
    <font>
      <sz val="12"/>
      <name val="Arial"/>
      <family val="2"/>
    </font>
    <font>
      <strike/>
      <sz val="12"/>
      <name val="Arial"/>
      <family val="2"/>
    </font>
    <font>
      <b/>
      <u val="single"/>
      <sz val="18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u val="single"/>
      <sz val="11"/>
      <color indexed="8"/>
      <name val="Arial"/>
      <family val="2"/>
    </font>
    <font>
      <sz val="11"/>
      <color indexed="8"/>
      <name val="Calibri"/>
      <family val="2"/>
    </font>
    <font>
      <u val="single"/>
      <sz val="11"/>
      <color indexed="8"/>
      <name val="Arial"/>
      <family val="2"/>
    </font>
    <font>
      <b/>
      <u val="single"/>
      <sz val="11"/>
      <color indexed="8"/>
      <name val="David"/>
      <family val="2"/>
    </font>
    <font>
      <b/>
      <i/>
      <sz val="11"/>
      <color indexed="8"/>
      <name val="Calibri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u val="single"/>
      <sz val="11"/>
      <color theme="1"/>
      <name val="Calibri"/>
      <family val="2"/>
    </font>
    <font>
      <u val="single"/>
      <sz val="11"/>
      <color theme="1"/>
      <name val="Calibri"/>
      <family val="2"/>
    </font>
    <font>
      <b/>
      <u val="single"/>
      <sz val="11"/>
      <color theme="1"/>
      <name val="David"/>
      <family val="2"/>
    </font>
    <font>
      <sz val="11"/>
      <name val="Calibri"/>
      <family val="2"/>
    </font>
    <font>
      <b/>
      <i/>
      <sz val="11"/>
      <color theme="1"/>
      <name val="Calibri"/>
      <family val="2"/>
    </font>
    <font>
      <sz val="10"/>
      <color rgb="FFFF0000"/>
      <name val="Arial"/>
      <family val="2"/>
    </font>
    <font>
      <i/>
      <sz val="1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8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1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1" applyNumberFormat="0" applyFont="0" applyAlignment="0" applyProtection="0"/>
    <xf numFmtId="0" fontId="42" fillId="26" borderId="2" applyNumberFormat="0" applyAlignment="0" applyProtection="0"/>
    <xf numFmtId="0" fontId="43" fillId="27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0" fillId="28" borderId="0" applyNumberFormat="0" applyBorder="0" applyAlignment="0" applyProtection="0"/>
    <xf numFmtId="0" fontId="51" fillId="0" borderId="6" applyNumberFormat="0" applyFill="0" applyAlignment="0" applyProtection="0"/>
    <xf numFmtId="0" fontId="52" fillId="26" borderId="7" applyNumberFormat="0" applyAlignment="0" applyProtection="0"/>
    <xf numFmtId="41" fontId="0" fillId="0" borderId="0" applyFont="0" applyFill="0" applyBorder="0" applyAlignment="0" applyProtection="0"/>
    <xf numFmtId="0" fontId="53" fillId="29" borderId="2" applyNumberFormat="0" applyAlignment="0" applyProtection="0"/>
    <xf numFmtId="0" fontId="54" fillId="30" borderId="0" applyNumberFormat="0" applyBorder="0" applyAlignment="0" applyProtection="0"/>
    <xf numFmtId="0" fontId="55" fillId="31" borderId="8" applyNumberFormat="0" applyAlignment="0" applyProtection="0"/>
    <xf numFmtId="0" fontId="56" fillId="0" borderId="9" applyNumberFormat="0" applyFill="0" applyAlignment="0" applyProtection="0"/>
  </cellStyleXfs>
  <cellXfs count="222">
    <xf numFmtId="0" fontId="0" fillId="0" borderId="0" xfId="0" applyAlignment="1">
      <alignment/>
    </xf>
    <xf numFmtId="0" fontId="0" fillId="0" borderId="0" xfId="0" applyAlignment="1">
      <alignment horizontal="right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" fillId="32" borderId="0" xfId="0" applyFont="1" applyFill="1" applyAlignment="1">
      <alignment horizontal="center"/>
    </xf>
    <xf numFmtId="0" fontId="0" fillId="14" borderId="10" xfId="0" applyFont="1" applyFill="1" applyBorder="1" applyAlignment="1">
      <alignment/>
    </xf>
    <xf numFmtId="0" fontId="0" fillId="14" borderId="11" xfId="0" applyFill="1" applyBorder="1" applyAlignment="1">
      <alignment/>
    </xf>
    <xf numFmtId="0" fontId="0" fillId="14" borderId="12" xfId="0" applyFill="1" applyBorder="1" applyAlignment="1">
      <alignment/>
    </xf>
    <xf numFmtId="0" fontId="1" fillId="14" borderId="10" xfId="0" applyFont="1" applyFill="1" applyBorder="1" applyAlignment="1">
      <alignment/>
    </xf>
    <xf numFmtId="0" fontId="41" fillId="33" borderId="0" xfId="31" applyFill="1" applyBorder="1" applyAlignment="1">
      <alignment/>
    </xf>
    <xf numFmtId="0" fontId="57" fillId="33" borderId="0" xfId="31" applyFont="1" applyFill="1" applyBorder="1" applyAlignment="1">
      <alignment/>
    </xf>
    <xf numFmtId="0" fontId="57" fillId="33" borderId="0" xfId="31" applyFont="1" applyFill="1" applyBorder="1" applyAlignment="1">
      <alignment horizontal="center"/>
    </xf>
    <xf numFmtId="0" fontId="0" fillId="33" borderId="0" xfId="31" applyFont="1" applyFill="1" applyBorder="1" applyAlignment="1">
      <alignment/>
    </xf>
    <xf numFmtId="0" fontId="40" fillId="34" borderId="13" xfId="18" applyFill="1" applyBorder="1" applyAlignment="1">
      <alignment horizontal="center" vertical="center" wrapText="1"/>
    </xf>
    <xf numFmtId="9" fontId="0" fillId="34" borderId="13" xfId="18" applyNumberFormat="1" applyFont="1" applyFill="1" applyBorder="1" applyAlignment="1">
      <alignment horizontal="center" vertical="center" wrapText="1"/>
    </xf>
    <xf numFmtId="0" fontId="0" fillId="34" borderId="13" xfId="18" applyFont="1" applyFill="1" applyBorder="1" applyAlignment="1">
      <alignment horizontal="center" vertical="center" wrapText="1"/>
    </xf>
    <xf numFmtId="0" fontId="0" fillId="35" borderId="13" xfId="18" applyFont="1" applyFill="1" applyBorder="1" applyAlignment="1">
      <alignment horizontal="center" vertical="center" wrapText="1"/>
    </xf>
    <xf numFmtId="0" fontId="40" fillId="34" borderId="13" xfId="18" applyNumberFormat="1" applyFill="1" applyBorder="1" applyAlignment="1">
      <alignment horizontal="center" vertical="center" wrapText="1"/>
    </xf>
    <xf numFmtId="9" fontId="40" fillId="34" borderId="13" xfId="18" applyNumberFormat="1" applyFill="1" applyBorder="1" applyAlignment="1">
      <alignment horizontal="center" vertical="center"/>
    </xf>
    <xf numFmtId="10" fontId="40" fillId="33" borderId="13" xfId="18" applyNumberFormat="1" applyFill="1" applyBorder="1" applyAlignment="1">
      <alignment horizontal="center" vertical="center" wrapText="1"/>
    </xf>
    <xf numFmtId="9" fontId="40" fillId="33" borderId="13" xfId="18" applyNumberFormat="1" applyFill="1" applyBorder="1" applyAlignment="1">
      <alignment horizontal="center" vertical="center" wrapText="1"/>
    </xf>
    <xf numFmtId="9" fontId="40" fillId="35" borderId="13" xfId="18" applyNumberFormat="1" applyFill="1" applyBorder="1" applyAlignment="1">
      <alignment horizontal="center" vertical="center" wrapText="1"/>
    </xf>
    <xf numFmtId="9" fontId="40" fillId="33" borderId="13" xfId="18" applyNumberFormat="1" applyFill="1" applyBorder="1" applyAlignment="1">
      <alignment horizontal="center" vertical="center"/>
    </xf>
    <xf numFmtId="9" fontId="0" fillId="33" borderId="13" xfId="18" applyNumberFormat="1" applyFont="1" applyFill="1" applyBorder="1" applyAlignment="1">
      <alignment horizontal="center" vertical="center" wrapText="1"/>
    </xf>
    <xf numFmtId="0" fontId="40" fillId="33" borderId="13" xfId="18" applyFill="1" applyBorder="1" applyAlignment="1">
      <alignment horizontal="center" vertical="center" wrapText="1"/>
    </xf>
    <xf numFmtId="9" fontId="40" fillId="34" borderId="13" xfId="18" applyNumberFormat="1" applyFill="1" applyBorder="1" applyAlignment="1">
      <alignment horizontal="center" vertical="center" wrapText="1"/>
    </xf>
    <xf numFmtId="9" fontId="0" fillId="33" borderId="13" xfId="18" applyNumberFormat="1" applyFont="1" applyFill="1" applyBorder="1" applyAlignment="1">
      <alignment horizontal="center" vertical="center"/>
    </xf>
    <xf numFmtId="0" fontId="40" fillId="34" borderId="13" xfId="18" applyNumberFormat="1" applyFill="1" applyBorder="1" applyAlignment="1">
      <alignment horizontal="center" vertical="center"/>
    </xf>
    <xf numFmtId="164" fontId="40" fillId="33" borderId="13" xfId="18" applyNumberFormat="1" applyFill="1" applyBorder="1" applyAlignment="1">
      <alignment horizontal="center" vertical="center"/>
    </xf>
    <xf numFmtId="9" fontId="40" fillId="35" borderId="13" xfId="18" applyNumberFormat="1" applyFill="1" applyBorder="1" applyAlignment="1">
      <alignment horizontal="center" vertical="center"/>
    </xf>
    <xf numFmtId="0" fontId="40" fillId="33" borderId="13" xfId="18" applyNumberFormat="1" applyFill="1" applyBorder="1" applyAlignment="1">
      <alignment horizontal="center" vertical="center"/>
    </xf>
    <xf numFmtId="10" fontId="0" fillId="33" borderId="13" xfId="18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40" fillId="33" borderId="0" xfId="25" applyFill="1" applyAlignment="1">
      <alignment horizontal="right" vertical="center" readingOrder="2"/>
    </xf>
    <xf numFmtId="0" fontId="40" fillId="33" borderId="0" xfId="25" applyFill="1" applyAlignment="1">
      <alignment vertical="center"/>
    </xf>
    <xf numFmtId="0" fontId="40" fillId="0" borderId="0" xfId="18" applyFont="1" applyFill="1" applyAlignment="1">
      <alignment/>
    </xf>
    <xf numFmtId="0" fontId="40" fillId="0" borderId="0" xfId="18" applyFill="1" applyAlignment="1">
      <alignment/>
    </xf>
    <xf numFmtId="0" fontId="4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0" fillId="33" borderId="0" xfId="0" applyFill="1" applyBorder="1" applyAlignment="1">
      <alignment/>
    </xf>
    <xf numFmtId="0" fontId="58" fillId="33" borderId="0" xfId="0" applyFont="1" applyFill="1" applyBorder="1" applyAlignment="1">
      <alignment/>
    </xf>
    <xf numFmtId="0" fontId="59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59" fillId="33" borderId="0" xfId="31" applyFont="1" applyFill="1" applyBorder="1" applyAlignment="1">
      <alignment horizontal="center" vertical="center"/>
    </xf>
    <xf numFmtId="0" fontId="59" fillId="33" borderId="0" xfId="31" applyFont="1" applyFill="1" applyBorder="1" applyAlignment="1">
      <alignment vertical="center"/>
    </xf>
    <xf numFmtId="0" fontId="0" fillId="33" borderId="0" xfId="0" applyFill="1" applyBorder="1" applyAlignment="1">
      <alignment horizontal="right"/>
    </xf>
    <xf numFmtId="9" fontId="58" fillId="33" borderId="0" xfId="0" applyNumberFormat="1" applyFont="1" applyFill="1" applyBorder="1" applyAlignment="1">
      <alignment horizontal="center"/>
    </xf>
    <xf numFmtId="0" fontId="58" fillId="33" borderId="0" xfId="0" applyFont="1" applyFill="1" applyBorder="1" applyAlignment="1">
      <alignment horizontal="center"/>
    </xf>
    <xf numFmtId="0" fontId="0" fillId="33" borderId="0" xfId="0" applyNumberFormat="1" applyFill="1" applyBorder="1" applyAlignment="1">
      <alignment horizontal="center"/>
    </xf>
    <xf numFmtId="0" fontId="60" fillId="34" borderId="13" xfId="0" applyFont="1" applyFill="1" applyBorder="1" applyAlignment="1">
      <alignment horizontal="center" wrapText="1"/>
    </xf>
    <xf numFmtId="9" fontId="60" fillId="34" borderId="13" xfId="0" applyNumberFormat="1" applyFont="1" applyFill="1" applyBorder="1" applyAlignment="1">
      <alignment horizontal="center" wrapText="1"/>
    </xf>
    <xf numFmtId="0" fontId="60" fillId="35" borderId="13" xfId="0" applyFont="1" applyFill="1" applyBorder="1" applyAlignment="1">
      <alignment horizontal="center" wrapText="1"/>
    </xf>
    <xf numFmtId="0" fontId="60" fillId="34" borderId="13" xfId="0" applyNumberFormat="1" applyFont="1" applyFill="1" applyBorder="1" applyAlignment="1">
      <alignment horizontal="center" wrapText="1"/>
    </xf>
    <xf numFmtId="10" fontId="60" fillId="33" borderId="13" xfId="0" applyNumberFormat="1" applyFont="1" applyFill="1" applyBorder="1" applyAlignment="1">
      <alignment horizontal="center" wrapText="1"/>
    </xf>
    <xf numFmtId="9" fontId="60" fillId="33" borderId="13" xfId="0" applyNumberFormat="1" applyFont="1" applyFill="1" applyBorder="1" applyAlignment="1">
      <alignment horizontal="center" wrapText="1"/>
    </xf>
    <xf numFmtId="9" fontId="60" fillId="35" borderId="13" xfId="0" applyNumberFormat="1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center" wrapText="1"/>
    </xf>
    <xf numFmtId="9" fontId="60" fillId="33" borderId="13" xfId="0" applyNumberFormat="1" applyFont="1" applyFill="1" applyBorder="1" applyAlignment="1">
      <alignment horizontal="center" wrapText="1"/>
    </xf>
    <xf numFmtId="9" fontId="60" fillId="35" borderId="13" xfId="0" applyNumberFormat="1" applyFont="1" applyFill="1" applyBorder="1" applyAlignment="1">
      <alignment horizontal="center" wrapText="1"/>
    </xf>
    <xf numFmtId="10" fontId="0" fillId="0" borderId="0" xfId="0" applyNumberFormat="1" applyAlignment="1">
      <alignment vertical="center"/>
    </xf>
    <xf numFmtId="0" fontId="5" fillId="33" borderId="13" xfId="37" applyFont="1" applyFill="1" applyBorder="1" applyAlignment="1">
      <alignment horizontal="center" wrapText="1"/>
      <protection/>
    </xf>
    <xf numFmtId="10" fontId="60" fillId="33" borderId="13" xfId="0" applyNumberFormat="1" applyFont="1" applyFill="1" applyBorder="1" applyAlignment="1" quotePrefix="1">
      <alignment horizontal="center" wrapText="1"/>
    </xf>
    <xf numFmtId="0" fontId="1" fillId="34" borderId="13" xfId="0" applyNumberFormat="1" applyFont="1" applyFill="1" applyBorder="1" applyAlignment="1">
      <alignment horizontal="center" wrapText="1"/>
    </xf>
    <xf numFmtId="164" fontId="1" fillId="33" borderId="13" xfId="0" applyNumberFormat="1" applyFont="1" applyFill="1" applyBorder="1" applyAlignment="1">
      <alignment horizontal="center" wrapText="1"/>
    </xf>
    <xf numFmtId="9" fontId="1" fillId="33" borderId="13" xfId="0" applyNumberFormat="1" applyFont="1" applyFill="1" applyBorder="1" applyAlignment="1">
      <alignment horizontal="center" wrapText="1"/>
    </xf>
    <xf numFmtId="9" fontId="1" fillId="35" borderId="13" xfId="0" applyNumberFormat="1" applyFont="1" applyFill="1" applyBorder="1" applyAlignment="1">
      <alignment horizontal="center" wrapText="1"/>
    </xf>
    <xf numFmtId="0" fontId="1" fillId="33" borderId="13" xfId="0" applyNumberFormat="1" applyFont="1" applyFill="1" applyBorder="1" applyAlignment="1">
      <alignment horizontal="center" wrapText="1"/>
    </xf>
    <xf numFmtId="0" fontId="40" fillId="33" borderId="0" xfId="21" applyFont="1" applyFill="1" applyAlignment="1">
      <alignment horizontal="right" vertical="center" readingOrder="2"/>
    </xf>
    <xf numFmtId="0" fontId="40" fillId="33" borderId="0" xfId="21" applyFont="1" applyFill="1" applyAlignment="1">
      <alignment vertical="center"/>
    </xf>
    <xf numFmtId="0" fontId="61" fillId="33" borderId="0" xfId="21" applyFont="1" applyFill="1" applyAlignment="1">
      <alignment horizontal="right" vertical="center" readingOrder="2"/>
    </xf>
    <xf numFmtId="0" fontId="61" fillId="33" borderId="0" xfId="21" applyFont="1" applyFill="1" applyAlignment="1">
      <alignment vertical="center"/>
    </xf>
    <xf numFmtId="0" fontId="0" fillId="33" borderId="0" xfId="0" applyFill="1" applyAlignment="1">
      <alignment/>
    </xf>
    <xf numFmtId="0" fontId="62" fillId="0" borderId="0" xfId="0" applyFont="1" applyAlignment="1">
      <alignment/>
    </xf>
    <xf numFmtId="0" fontId="0" fillId="0" borderId="0" xfId="0" applyFont="1" applyAlignment="1">
      <alignment/>
    </xf>
    <xf numFmtId="22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1" fillId="36" borderId="13" xfId="0" applyFont="1" applyFill="1" applyBorder="1" applyAlignment="1">
      <alignment horizontal="center" vertical="center"/>
    </xf>
    <xf numFmtId="0" fontId="1" fillId="36" borderId="13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/>
    </xf>
    <xf numFmtId="10" fontId="1" fillId="0" borderId="13" xfId="39" applyNumberFormat="1" applyFont="1" applyFill="1" applyBorder="1" applyAlignment="1">
      <alignment horizontal="center"/>
    </xf>
    <xf numFmtId="10" fontId="0" fillId="35" borderId="13" xfId="39" applyNumberFormat="1" applyFont="1" applyFill="1" applyBorder="1" applyAlignment="1">
      <alignment horizontal="center" wrapText="1"/>
    </xf>
    <xf numFmtId="9" fontId="0" fillId="33" borderId="13" xfId="0" applyNumberFormat="1" applyFont="1" applyFill="1" applyBorder="1" applyAlignment="1">
      <alignment horizontal="center"/>
    </xf>
    <xf numFmtId="9" fontId="0" fillId="0" borderId="13" xfId="0" applyNumberFormat="1" applyFont="1" applyFill="1" applyBorder="1" applyAlignment="1">
      <alignment horizontal="center"/>
    </xf>
    <xf numFmtId="9" fontId="0" fillId="35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9" fontId="0" fillId="0" borderId="0" xfId="0" applyNumberFormat="1" applyFont="1" applyAlignment="1">
      <alignment/>
    </xf>
    <xf numFmtId="10" fontId="0" fillId="35" borderId="13" xfId="39" applyNumberFormat="1" applyFont="1" applyFill="1" applyBorder="1" applyAlignment="1">
      <alignment horizontal="center" vertical="center" wrapText="1"/>
    </xf>
    <xf numFmtId="9" fontId="0" fillId="35" borderId="13" xfId="0" applyNumberFormat="1" applyFont="1" applyFill="1" applyBorder="1" applyAlignment="1">
      <alignment horizontal="center" vertical="center"/>
    </xf>
    <xf numFmtId="10" fontId="0" fillId="35" borderId="13" xfId="39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164" fontId="1" fillId="0" borderId="13" xfId="39" applyNumberFormat="1" applyFont="1" applyFill="1" applyBorder="1" applyAlignment="1">
      <alignment horizontal="center"/>
    </xf>
    <xf numFmtId="164" fontId="0" fillId="35" borderId="13" xfId="39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right" readingOrder="2"/>
    </xf>
    <xf numFmtId="0" fontId="1" fillId="0" borderId="0" xfId="0" applyFont="1" applyAlignment="1">
      <alignment/>
    </xf>
    <xf numFmtId="0" fontId="6" fillId="5" borderId="10" xfId="0" applyFont="1" applyFill="1" applyBorder="1" applyAlignment="1">
      <alignment horizontal="center" wrapText="1"/>
    </xf>
    <xf numFmtId="0" fontId="6" fillId="5" borderId="11" xfId="0" applyFont="1" applyFill="1" applyBorder="1" applyAlignment="1">
      <alignment horizontal="center" wrapText="1"/>
    </xf>
    <xf numFmtId="0" fontId="6" fillId="5" borderId="11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right"/>
    </xf>
    <xf numFmtId="0" fontId="40" fillId="0" borderId="0" xfId="25" applyFont="1" applyFill="1" applyAlignment="1">
      <alignment horizontal="right" vertical="center" readingOrder="2"/>
    </xf>
    <xf numFmtId="0" fontId="61" fillId="0" borderId="0" xfId="25" applyFont="1" applyFill="1" applyAlignment="1">
      <alignment horizontal="right" vertical="center" readingOrder="2"/>
    </xf>
    <xf numFmtId="0" fontId="3" fillId="32" borderId="0" xfId="36" applyFont="1" applyFill="1" applyAlignment="1">
      <alignment horizontal="center"/>
      <protection/>
    </xf>
    <xf numFmtId="0" fontId="12" fillId="0" borderId="0" xfId="36" applyFont="1">
      <alignment/>
      <protection/>
    </xf>
    <xf numFmtId="0" fontId="13" fillId="0" borderId="0" xfId="36" applyFont="1">
      <alignment/>
      <protection/>
    </xf>
    <xf numFmtId="0" fontId="0" fillId="0" borderId="0" xfId="36">
      <alignment/>
      <protection/>
    </xf>
    <xf numFmtId="0" fontId="0" fillId="0" borderId="0" xfId="36" applyAlignment="1">
      <alignment horizontal="right"/>
      <protection/>
    </xf>
    <xf numFmtId="9" fontId="0" fillId="0" borderId="0" xfId="36" applyNumberFormat="1" applyAlignment="1">
      <alignment horizontal="center"/>
      <protection/>
    </xf>
    <xf numFmtId="0" fontId="0" fillId="0" borderId="0" xfId="36" applyAlignment="1">
      <alignment horizontal="center"/>
      <protection/>
    </xf>
    <xf numFmtId="0" fontId="6" fillId="5" borderId="10" xfId="36" applyFont="1" applyFill="1" applyBorder="1" applyAlignment="1">
      <alignment horizontal="center" wrapText="1"/>
      <protection/>
    </xf>
    <xf numFmtId="9" fontId="6" fillId="5" borderId="11" xfId="36" applyNumberFormat="1" applyFont="1" applyFill="1" applyBorder="1" applyAlignment="1">
      <alignment horizontal="center"/>
      <protection/>
    </xf>
    <xf numFmtId="0" fontId="6" fillId="5" borderId="11" xfId="36" applyFont="1" applyFill="1" applyBorder="1" applyAlignment="1">
      <alignment horizontal="center" wrapText="1"/>
      <protection/>
    </xf>
    <xf numFmtId="0" fontId="6" fillId="5" borderId="11" xfId="36" applyFont="1" applyFill="1" applyBorder="1" applyAlignment="1">
      <alignment horizontal="center"/>
      <protection/>
    </xf>
    <xf numFmtId="0" fontId="2" fillId="0" borderId="0" xfId="36" applyFont="1">
      <alignment/>
      <protection/>
    </xf>
    <xf numFmtId="0" fontId="6" fillId="5" borderId="10" xfId="36" applyFont="1" applyFill="1" applyBorder="1" applyAlignment="1">
      <alignment horizontal="center"/>
      <protection/>
    </xf>
    <xf numFmtId="9" fontId="6" fillId="5" borderId="10" xfId="36" applyNumberFormat="1" applyFont="1" applyFill="1" applyBorder="1" applyAlignment="1">
      <alignment horizontal="center"/>
      <protection/>
    </xf>
    <xf numFmtId="0" fontId="6" fillId="5" borderId="11" xfId="36" applyFont="1" applyFill="1" applyBorder="1" applyAlignment="1">
      <alignment horizontal="right"/>
      <protection/>
    </xf>
    <xf numFmtId="0" fontId="9" fillId="0" borderId="0" xfId="0" applyFont="1" applyFill="1" applyBorder="1" applyAlignment="1">
      <alignment horizontal="center" vertical="center" wrapText="1"/>
    </xf>
    <xf numFmtId="10" fontId="0" fillId="0" borderId="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60" fillId="0" borderId="0" xfId="0" applyFont="1" applyAlignment="1">
      <alignment horizontal="right" vertical="center" readingOrder="2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10" fontId="0" fillId="0" borderId="10" xfId="0" applyNumberFormat="1" applyFont="1" applyFill="1" applyBorder="1" applyAlignment="1">
      <alignment horizontal="center" vertical="center" wrapText="1"/>
    </xf>
    <xf numFmtId="10" fontId="0" fillId="0" borderId="11" xfId="0" applyNumberFormat="1" applyFont="1" applyFill="1" applyBorder="1" applyAlignment="1">
      <alignment horizontal="center" vertical="center" wrapText="1"/>
    </xf>
    <xf numFmtId="10" fontId="0" fillId="0" borderId="12" xfId="0" applyNumberFormat="1" applyFont="1" applyFill="1" applyBorder="1" applyAlignment="1">
      <alignment horizontal="center" vertical="center" wrapText="1"/>
    </xf>
    <xf numFmtId="9" fontId="0" fillId="0" borderId="10" xfId="38" applyFont="1" applyFill="1" applyBorder="1" applyAlignment="1">
      <alignment horizontal="center" vertical="center" wrapText="1"/>
    </xf>
    <xf numFmtId="9" fontId="0" fillId="0" borderId="11" xfId="38" applyFont="1" applyFill="1" applyBorder="1" applyAlignment="1">
      <alignment horizontal="center" vertical="center" wrapText="1"/>
    </xf>
    <xf numFmtId="9" fontId="0" fillId="0" borderId="12" xfId="38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10" fontId="0" fillId="0" borderId="10" xfId="0" applyNumberFormat="1" applyFont="1" applyFill="1" applyBorder="1" applyAlignment="1">
      <alignment horizontal="center" vertical="center"/>
    </xf>
    <xf numFmtId="10" fontId="0" fillId="0" borderId="11" xfId="0" applyNumberFormat="1" applyFont="1" applyFill="1" applyBorder="1" applyAlignment="1">
      <alignment horizontal="center" vertical="center"/>
    </xf>
    <xf numFmtId="10" fontId="0" fillId="0" borderId="12" xfId="0" applyNumberFormat="1" applyFont="1" applyFill="1" applyBorder="1" applyAlignment="1">
      <alignment horizontal="center" vertical="center"/>
    </xf>
    <xf numFmtId="9" fontId="0" fillId="33" borderId="10" xfId="0" applyNumberFormat="1" applyFill="1" applyBorder="1" applyAlignment="1">
      <alignment horizontal="center" vertical="center" wrapText="1"/>
    </xf>
    <xf numFmtId="9" fontId="0" fillId="33" borderId="11" xfId="0" applyNumberFormat="1" applyFill="1" applyBorder="1" applyAlignment="1">
      <alignment horizontal="center" vertical="center" wrapText="1"/>
    </xf>
    <xf numFmtId="9" fontId="0" fillId="33" borderId="12" xfId="0" applyNumberForma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9" fontId="9" fillId="0" borderId="10" xfId="0" applyNumberFormat="1" applyFont="1" applyFill="1" applyBorder="1" applyAlignment="1">
      <alignment horizontal="center" vertical="center" wrapText="1"/>
    </xf>
    <xf numFmtId="9" fontId="9" fillId="0" borderId="11" xfId="0" applyNumberFormat="1" applyFont="1" applyFill="1" applyBorder="1" applyAlignment="1">
      <alignment horizontal="center" vertical="center" wrapText="1"/>
    </xf>
    <xf numFmtId="9" fontId="9" fillId="0" borderId="12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9" fontId="0" fillId="0" borderId="10" xfId="38" applyFont="1" applyFill="1" applyBorder="1" applyAlignment="1">
      <alignment horizontal="center" vertical="center"/>
    </xf>
    <xf numFmtId="9" fontId="0" fillId="0" borderId="11" xfId="38" applyFont="1" applyFill="1" applyBorder="1" applyAlignment="1">
      <alignment horizontal="center" vertical="center"/>
    </xf>
    <xf numFmtId="9" fontId="0" fillId="0" borderId="12" xfId="38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36" applyFont="1" applyAlignment="1">
      <alignment horizontal="center"/>
      <protection/>
    </xf>
    <xf numFmtId="0" fontId="9" fillId="0" borderId="10" xfId="36" applyFont="1" applyFill="1" applyBorder="1" applyAlignment="1">
      <alignment horizontal="center" vertical="center" wrapText="1"/>
      <protection/>
    </xf>
    <xf numFmtId="0" fontId="9" fillId="0" borderId="11" xfId="36" applyFont="1" applyFill="1" applyBorder="1" applyAlignment="1">
      <alignment horizontal="center" vertical="center"/>
      <protection/>
    </xf>
    <xf numFmtId="0" fontId="9" fillId="0" borderId="12" xfId="36" applyFont="1" applyFill="1" applyBorder="1" applyAlignment="1">
      <alignment horizontal="center" vertical="center"/>
      <protection/>
    </xf>
    <xf numFmtId="10" fontId="9" fillId="0" borderId="10" xfId="36" applyNumberFormat="1" applyFont="1" applyFill="1" applyBorder="1" applyAlignment="1">
      <alignment horizontal="center" vertical="center" wrapText="1"/>
      <protection/>
    </xf>
    <xf numFmtId="0" fontId="9" fillId="0" borderId="11" xfId="36" applyFont="1" applyFill="1" applyBorder="1" applyAlignment="1">
      <alignment horizontal="center" vertical="center" wrapText="1"/>
      <protection/>
    </xf>
    <xf numFmtId="0" fontId="9" fillId="0" borderId="12" xfId="36" applyFont="1" applyFill="1" applyBorder="1" applyAlignment="1">
      <alignment horizontal="center" vertical="center" wrapText="1"/>
      <protection/>
    </xf>
    <xf numFmtId="9" fontId="9" fillId="0" borderId="10" xfId="36" applyNumberFormat="1" applyFont="1" applyFill="1" applyBorder="1" applyAlignment="1">
      <alignment horizontal="center" vertical="center" wrapText="1"/>
      <protection/>
    </xf>
    <xf numFmtId="9" fontId="9" fillId="0" borderId="11" xfId="36" applyNumberFormat="1" applyFont="1" applyFill="1" applyBorder="1" applyAlignment="1">
      <alignment horizontal="center" vertical="center" wrapText="1"/>
      <protection/>
    </xf>
    <xf numFmtId="9" fontId="9" fillId="0" borderId="12" xfId="36" applyNumberFormat="1" applyFont="1" applyFill="1" applyBorder="1" applyAlignment="1">
      <alignment horizontal="center" vertical="center" wrapText="1"/>
      <protection/>
    </xf>
    <xf numFmtId="49" fontId="9" fillId="0" borderId="10" xfId="36" applyNumberFormat="1" applyFont="1" applyFill="1" applyBorder="1" applyAlignment="1">
      <alignment horizontal="center" vertical="center" wrapText="1"/>
      <protection/>
    </xf>
    <xf numFmtId="49" fontId="9" fillId="0" borderId="11" xfId="36" applyNumberFormat="1" applyFont="1" applyFill="1" applyBorder="1" applyAlignment="1">
      <alignment horizontal="center" vertical="center" wrapText="1"/>
      <protection/>
    </xf>
    <xf numFmtId="49" fontId="9" fillId="0" borderId="12" xfId="36" applyNumberFormat="1" applyFont="1" applyFill="1" applyBorder="1" applyAlignment="1">
      <alignment horizontal="center" vertical="center" wrapText="1"/>
      <protection/>
    </xf>
    <xf numFmtId="0" fontId="9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10" fontId="9" fillId="0" borderId="11" xfId="36" applyNumberFormat="1" applyFont="1" applyFill="1" applyBorder="1" applyAlignment="1">
      <alignment horizontal="center" vertical="center" wrapText="1"/>
      <protection/>
    </xf>
    <xf numFmtId="10" fontId="9" fillId="0" borderId="12" xfId="36" applyNumberFormat="1" applyFont="1" applyFill="1" applyBorder="1" applyAlignment="1">
      <alignment horizontal="center" vertical="center" wrapText="1"/>
      <protection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10" fontId="9" fillId="0" borderId="10" xfId="36" applyNumberFormat="1" applyFont="1" applyFill="1" applyBorder="1" applyAlignment="1">
      <alignment horizontal="center" vertical="center"/>
      <protection/>
    </xf>
    <xf numFmtId="10" fontId="9" fillId="0" borderId="11" xfId="36" applyNumberFormat="1" applyFont="1" applyFill="1" applyBorder="1" applyAlignment="1">
      <alignment horizontal="center" vertical="center"/>
      <protection/>
    </xf>
    <xf numFmtId="10" fontId="9" fillId="0" borderId="12" xfId="36" applyNumberFormat="1" applyFont="1" applyFill="1" applyBorder="1" applyAlignment="1">
      <alignment horizontal="center" vertical="center"/>
      <protection/>
    </xf>
    <xf numFmtId="0" fontId="6" fillId="0" borderId="10" xfId="36" applyNumberFormat="1" applyFont="1" applyFill="1" applyBorder="1" applyAlignment="1">
      <alignment horizontal="center" vertical="center" wrapText="1"/>
      <protection/>
    </xf>
    <xf numFmtId="0" fontId="6" fillId="0" borderId="11" xfId="36" applyFont="1" applyFill="1" applyBorder="1" applyAlignment="1">
      <alignment horizontal="center" vertical="center" wrapText="1"/>
      <protection/>
    </xf>
    <xf numFmtId="0" fontId="6" fillId="0" borderId="12" xfId="36" applyFont="1" applyFill="1" applyBorder="1" applyAlignment="1">
      <alignment horizontal="center" vertical="center" wrapText="1"/>
      <protection/>
    </xf>
    <xf numFmtId="9" fontId="6" fillId="0" borderId="10" xfId="36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0" fontId="9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164" fontId="9" fillId="0" borderId="11" xfId="0" applyNumberFormat="1" applyFont="1" applyFill="1" applyBorder="1" applyAlignment="1">
      <alignment horizontal="center" vertical="center" wrapText="1"/>
    </xf>
    <xf numFmtId="164" fontId="9" fillId="0" borderId="12" xfId="0" applyNumberFormat="1" applyFont="1" applyFill="1" applyBorder="1" applyAlignment="1">
      <alignment horizontal="center" vertical="center" wrapText="1"/>
    </xf>
    <xf numFmtId="9" fontId="6" fillId="0" borderId="10" xfId="0" applyNumberFormat="1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wrapText="1"/>
    </xf>
    <xf numFmtId="0" fontId="6" fillId="5" borderId="11" xfId="0" applyFont="1" applyFill="1" applyBorder="1" applyAlignment="1">
      <alignment horizontal="center" wrapText="1"/>
    </xf>
    <xf numFmtId="0" fontId="6" fillId="5" borderId="12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9" fontId="0" fillId="0" borderId="10" xfId="0" applyNumberFormat="1" applyFill="1" applyBorder="1" applyAlignment="1">
      <alignment horizontal="center" vertical="center" wrapText="1"/>
    </xf>
    <xf numFmtId="9" fontId="0" fillId="0" borderId="11" xfId="0" applyNumberFormat="1" applyFill="1" applyBorder="1" applyAlignment="1">
      <alignment horizontal="center" vertical="center" wrapText="1"/>
    </xf>
    <xf numFmtId="9" fontId="0" fillId="0" borderId="12" xfId="0" applyNumberForma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37" fillId="0" borderId="0" xfId="0" applyFont="1" applyFill="1" applyBorder="1" applyAlignment="1">
      <alignment horizontal="right" vertical="center" wrapText="1"/>
    </xf>
    <xf numFmtId="0" fontId="38" fillId="0" borderId="0" xfId="0" applyFont="1" applyAlignment="1">
      <alignment horizontal="center"/>
    </xf>
    <xf numFmtId="0" fontId="39" fillId="0" borderId="0" xfId="0" applyFont="1" applyAlignment="1">
      <alignment/>
    </xf>
    <xf numFmtId="0" fontId="63" fillId="0" borderId="0" xfId="0" applyFont="1" applyAlignment="1">
      <alignment horizontal="right" vertical="center" readingOrder="2"/>
    </xf>
    <xf numFmtId="0" fontId="3" fillId="0" borderId="0" xfId="0" applyFont="1" applyFill="1" applyAlignment="1">
      <alignment horizontal="center"/>
    </xf>
  </cellXfs>
  <cellStyles count="51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Accent6 2" xfId="21"/>
    <cellStyle name="40% - הדגשה1" xfId="22"/>
    <cellStyle name="40% - הדגשה2" xfId="23"/>
    <cellStyle name="40% - הדגשה3" xfId="24"/>
    <cellStyle name="40% - הדגשה4" xfId="25"/>
    <cellStyle name="40% - הדגשה5" xfId="26"/>
    <cellStyle name="40% - הדגשה6" xfId="27"/>
    <cellStyle name="60% - הדגשה1" xfId="28"/>
    <cellStyle name="60% - הדגשה2" xfId="29"/>
    <cellStyle name="60% - הדגשה3" xfId="30"/>
    <cellStyle name="60% - הדגשה4" xfId="31"/>
    <cellStyle name="60% - הדגשה5" xfId="32"/>
    <cellStyle name="60% - הדגשה6" xfId="33"/>
    <cellStyle name="Comma" xfId="34"/>
    <cellStyle name="Currency" xfId="35"/>
    <cellStyle name="Normal 2" xfId="36"/>
    <cellStyle name="Normal 2 2" xfId="37"/>
    <cellStyle name="Percent" xfId="38"/>
    <cellStyle name="Percent 2" xfId="39"/>
    <cellStyle name="הדגשה1" xfId="40"/>
    <cellStyle name="הדגשה2" xfId="41"/>
    <cellStyle name="הדגשה3" xfId="42"/>
    <cellStyle name="הדגשה4" xfId="43"/>
    <cellStyle name="הדגשה5" xfId="44"/>
    <cellStyle name="הדגשה6" xfId="45"/>
    <cellStyle name="הערה" xfId="46"/>
    <cellStyle name="חישוב" xfId="47"/>
    <cellStyle name="טוב" xfId="48"/>
    <cellStyle name="טקסט אזהרה" xfId="49"/>
    <cellStyle name="טקסט הסברי" xfId="50"/>
    <cellStyle name="כותרת" xfId="51"/>
    <cellStyle name="כותרת 1" xfId="52"/>
    <cellStyle name="כותרת 2" xfId="53"/>
    <cellStyle name="כותרת 3" xfId="54"/>
    <cellStyle name="כותרת 4" xfId="55"/>
    <cellStyle name="Currency [0]" xfId="56"/>
    <cellStyle name="ניטראלי" xfId="57"/>
    <cellStyle name="סה&quot;כ" xfId="58"/>
    <cellStyle name="פלט" xfId="59"/>
    <cellStyle name="Comma [0]" xfId="60"/>
    <cellStyle name="קלט" xfId="61"/>
    <cellStyle name="רע" xfId="62"/>
    <cellStyle name="תא מסומן" xfId="63"/>
    <cellStyle name="תא מקושר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8"/>
  <sheetViews>
    <sheetView rightToLeft="1" tabSelected="1" view="pageBreakPreview" zoomScaleSheetLayoutView="100" zoomScalePageLayoutView="0" workbookViewId="0" topLeftCell="A1">
      <pane xSplit="1" ySplit="6" topLeftCell="B7" activePane="bottomRight" state="frozen"/>
      <selection pane="topLeft" activeCell="A30" sqref="A30:A35"/>
      <selection pane="topRight" activeCell="A30" sqref="A30:A35"/>
      <selection pane="bottomLeft" activeCell="A30" sqref="A30:A35"/>
      <selection pane="bottomRight" activeCell="B2" sqref="A2:B2"/>
    </sheetView>
  </sheetViews>
  <sheetFormatPr defaultColWidth="9.140625" defaultRowHeight="12.75"/>
  <cols>
    <col min="1" max="2" width="42.28125" style="0" customWidth="1"/>
    <col min="3" max="3" width="27.00390625" style="0" customWidth="1"/>
    <col min="4" max="4" width="28.00390625" style="0" customWidth="1"/>
    <col min="5" max="5" width="43.28125" style="0" customWidth="1"/>
    <col min="6" max="6" width="26.28125" style="0" customWidth="1"/>
    <col min="7" max="7" width="26.28125" style="0" hidden="1" customWidth="1"/>
    <col min="8" max="8" width="27.00390625" style="0" hidden="1" customWidth="1"/>
    <col min="9" max="9" width="9.140625" style="0" hidden="1" customWidth="1"/>
  </cols>
  <sheetData>
    <row r="2" spans="1:5" ht="23.25">
      <c r="A2" s="221"/>
      <c r="B2" s="221"/>
      <c r="C2" s="167" t="s">
        <v>118</v>
      </c>
      <c r="D2" s="167"/>
      <c r="E2" s="167"/>
    </row>
    <row r="3" spans="1:2" ht="13.5" thickBot="1">
      <c r="A3" s="1"/>
      <c r="B3" s="1"/>
    </row>
    <row r="4" spans="1:9" ht="67.5" customHeight="1">
      <c r="A4" s="120" t="s">
        <v>0</v>
      </c>
      <c r="B4" s="121" t="s">
        <v>95</v>
      </c>
      <c r="C4" s="115" t="s">
        <v>99</v>
      </c>
      <c r="D4" s="120" t="s">
        <v>35</v>
      </c>
      <c r="E4" s="115" t="s">
        <v>14</v>
      </c>
      <c r="F4" s="115" t="s">
        <v>4</v>
      </c>
      <c r="G4" s="6" t="s">
        <v>19</v>
      </c>
      <c r="H4" s="6" t="s">
        <v>22</v>
      </c>
      <c r="I4" s="6" t="s">
        <v>23</v>
      </c>
    </row>
    <row r="5" spans="1:9" ht="15.75">
      <c r="A5" s="122"/>
      <c r="B5" s="116"/>
      <c r="C5" s="117"/>
      <c r="D5" s="118" t="s">
        <v>3</v>
      </c>
      <c r="E5" s="118"/>
      <c r="F5" s="118"/>
      <c r="G5" s="7"/>
      <c r="H5" s="7"/>
      <c r="I5" s="7"/>
    </row>
    <row r="6" spans="1:9" ht="19.5" customHeight="1" thickBot="1">
      <c r="A6" s="122"/>
      <c r="B6" s="116" t="s">
        <v>119</v>
      </c>
      <c r="C6" s="117"/>
      <c r="D6" s="118"/>
      <c r="E6" s="118"/>
      <c r="F6" s="118"/>
      <c r="G6" s="8"/>
      <c r="H6" s="8"/>
      <c r="I6" s="8"/>
    </row>
    <row r="7" spans="1:9" s="75" customFormat="1" ht="18.75" customHeight="1">
      <c r="A7" s="127" t="s">
        <v>10</v>
      </c>
      <c r="B7" s="135">
        <v>0.384</v>
      </c>
      <c r="C7" s="135" t="s">
        <v>127</v>
      </c>
      <c r="D7" s="130" t="s">
        <v>5</v>
      </c>
      <c r="E7" s="130" t="s">
        <v>125</v>
      </c>
      <c r="F7" s="127" t="s">
        <v>102</v>
      </c>
      <c r="G7" s="156"/>
      <c r="H7" s="156"/>
      <c r="I7" s="144" t="s">
        <v>24</v>
      </c>
    </row>
    <row r="8" spans="1:9" s="75" customFormat="1" ht="48.75" customHeight="1">
      <c r="A8" s="162"/>
      <c r="B8" s="136"/>
      <c r="C8" s="136"/>
      <c r="D8" s="131"/>
      <c r="E8" s="131"/>
      <c r="F8" s="133"/>
      <c r="G8" s="157"/>
      <c r="H8" s="157"/>
      <c r="I8" s="151"/>
    </row>
    <row r="9" spans="1:9" s="75" customFormat="1" ht="11.25" customHeight="1" thickBot="1">
      <c r="A9" s="163"/>
      <c r="B9" s="137"/>
      <c r="C9" s="137"/>
      <c r="D9" s="132"/>
      <c r="E9" s="132"/>
      <c r="F9" s="134"/>
      <c r="G9" s="158"/>
      <c r="H9" s="158"/>
      <c r="I9" s="152"/>
    </row>
    <row r="10" spans="1:9" s="75" customFormat="1" ht="9.75" customHeight="1">
      <c r="A10" s="153" t="s">
        <v>8</v>
      </c>
      <c r="B10" s="135">
        <v>0.2035</v>
      </c>
      <c r="C10" s="138">
        <v>0.2</v>
      </c>
      <c r="D10" s="130" t="s">
        <v>6</v>
      </c>
      <c r="E10" s="130" t="s">
        <v>103</v>
      </c>
      <c r="F10" s="153" t="s">
        <v>20</v>
      </c>
      <c r="G10" s="148"/>
      <c r="H10" s="148"/>
      <c r="I10" s="148" t="s">
        <v>25</v>
      </c>
    </row>
    <row r="11" spans="1:9" s="75" customFormat="1" ht="53.25" customHeight="1">
      <c r="A11" s="128"/>
      <c r="B11" s="136"/>
      <c r="C11" s="139"/>
      <c r="D11" s="128"/>
      <c r="E11" s="128"/>
      <c r="F11" s="154"/>
      <c r="G11" s="149"/>
      <c r="H11" s="149"/>
      <c r="I11" s="149"/>
    </row>
    <row r="12" spans="1:9" s="75" customFormat="1" ht="10.5" customHeight="1" thickBot="1">
      <c r="A12" s="129"/>
      <c r="B12" s="137"/>
      <c r="C12" s="140"/>
      <c r="D12" s="129"/>
      <c r="E12" s="129"/>
      <c r="F12" s="155"/>
      <c r="G12" s="150"/>
      <c r="H12" s="150"/>
      <c r="I12" s="150"/>
    </row>
    <row r="13" spans="1:9" s="75" customFormat="1" ht="18.75" customHeight="1">
      <c r="A13" s="127" t="s">
        <v>11</v>
      </c>
      <c r="B13" s="135">
        <v>0.304</v>
      </c>
      <c r="C13" s="135" t="s">
        <v>128</v>
      </c>
      <c r="D13" s="130" t="s">
        <v>5</v>
      </c>
      <c r="E13" s="130" t="s">
        <v>126</v>
      </c>
      <c r="F13" s="127" t="s">
        <v>100</v>
      </c>
      <c r="G13" s="144"/>
      <c r="H13" s="144"/>
      <c r="I13" s="144" t="s">
        <v>26</v>
      </c>
    </row>
    <row r="14" spans="1:9" s="75" customFormat="1" ht="33.75" customHeight="1" thickBot="1">
      <c r="A14" s="128"/>
      <c r="B14" s="136"/>
      <c r="C14" s="136"/>
      <c r="D14" s="128"/>
      <c r="E14" s="128"/>
      <c r="F14" s="128"/>
      <c r="G14" s="142"/>
      <c r="H14" s="142"/>
      <c r="I14" s="142"/>
    </row>
    <row r="15" spans="1:9" s="75" customFormat="1" ht="15" customHeight="1" hidden="1" thickBot="1">
      <c r="A15" s="129"/>
      <c r="B15" s="137"/>
      <c r="C15" s="137"/>
      <c r="D15" s="129"/>
      <c r="E15" s="129"/>
      <c r="F15" s="129"/>
      <c r="G15" s="143"/>
      <c r="H15" s="143"/>
      <c r="I15" s="143"/>
    </row>
    <row r="16" spans="1:9" s="75" customFormat="1" ht="12.75" customHeight="1">
      <c r="A16" s="127" t="s">
        <v>12</v>
      </c>
      <c r="B16" s="145">
        <v>0.1074</v>
      </c>
      <c r="C16" s="164">
        <v>0.1</v>
      </c>
      <c r="D16" s="130" t="s">
        <v>6</v>
      </c>
      <c r="E16" s="127" t="s">
        <v>104</v>
      </c>
      <c r="F16" s="127" t="s">
        <v>114</v>
      </c>
      <c r="G16" s="141"/>
      <c r="H16" s="141"/>
      <c r="I16" s="141" t="s">
        <v>21</v>
      </c>
    </row>
    <row r="17" spans="1:9" s="75" customFormat="1" ht="12.75" customHeight="1">
      <c r="A17" s="128"/>
      <c r="B17" s="146"/>
      <c r="C17" s="165"/>
      <c r="D17" s="128"/>
      <c r="E17" s="128"/>
      <c r="F17" s="128"/>
      <c r="G17" s="142"/>
      <c r="H17" s="142"/>
      <c r="I17" s="142"/>
    </row>
    <row r="18" spans="1:9" s="75" customFormat="1" ht="36" customHeight="1" thickBot="1">
      <c r="A18" s="129"/>
      <c r="B18" s="147"/>
      <c r="C18" s="166"/>
      <c r="D18" s="129"/>
      <c r="E18" s="129"/>
      <c r="F18" s="129"/>
      <c r="G18" s="143"/>
      <c r="H18" s="143"/>
      <c r="I18" s="143"/>
    </row>
    <row r="19" spans="1:9" s="75" customFormat="1" ht="12.75" customHeight="1">
      <c r="A19" s="127" t="s">
        <v>9</v>
      </c>
      <c r="B19" s="135">
        <v>0.0444</v>
      </c>
      <c r="C19" s="138">
        <v>0.03</v>
      </c>
      <c r="D19" s="130" t="s">
        <v>6</v>
      </c>
      <c r="E19" s="130" t="s">
        <v>88</v>
      </c>
      <c r="F19" s="127" t="s">
        <v>13</v>
      </c>
      <c r="G19" s="144"/>
      <c r="H19" s="144"/>
      <c r="I19" s="144" t="s">
        <v>27</v>
      </c>
    </row>
    <row r="20" spans="1:9" s="75" customFormat="1" ht="12.75" customHeight="1">
      <c r="A20" s="128"/>
      <c r="B20" s="136"/>
      <c r="C20" s="139"/>
      <c r="D20" s="128"/>
      <c r="E20" s="128"/>
      <c r="F20" s="128"/>
      <c r="G20" s="142"/>
      <c r="H20" s="142"/>
      <c r="I20" s="142"/>
    </row>
    <row r="21" spans="1:9" s="75" customFormat="1" ht="17.25" customHeight="1" thickBot="1">
      <c r="A21" s="128"/>
      <c r="B21" s="137"/>
      <c r="C21" s="140"/>
      <c r="D21" s="128"/>
      <c r="E21" s="128"/>
      <c r="F21" s="128"/>
      <c r="G21" s="142"/>
      <c r="H21" s="142"/>
      <c r="I21" s="142"/>
    </row>
    <row r="22" spans="1:9" s="75" customFormat="1" ht="12.75" customHeight="1">
      <c r="A22" s="159" t="s">
        <v>7</v>
      </c>
      <c r="B22" s="135">
        <f>SUM(B7:B21)</f>
        <v>1.0433</v>
      </c>
      <c r="C22" s="135" t="e">
        <f>+C19+C16+C13+C10+C7</f>
        <v>#VALUE!</v>
      </c>
      <c r="D22" s="127"/>
      <c r="E22" s="127"/>
      <c r="F22" s="127"/>
      <c r="G22" s="141"/>
      <c r="H22" s="141"/>
      <c r="I22" s="141"/>
    </row>
    <row r="23" spans="1:9" s="75" customFormat="1" ht="12.75" customHeight="1">
      <c r="A23" s="160"/>
      <c r="B23" s="136"/>
      <c r="C23" s="136"/>
      <c r="D23" s="128"/>
      <c r="E23" s="128"/>
      <c r="F23" s="128"/>
      <c r="G23" s="142"/>
      <c r="H23" s="142"/>
      <c r="I23" s="142"/>
    </row>
    <row r="24" spans="1:9" s="75" customFormat="1" ht="3.75" customHeight="1" thickBot="1">
      <c r="A24" s="161"/>
      <c r="B24" s="137"/>
      <c r="C24" s="137"/>
      <c r="D24" s="129"/>
      <c r="E24" s="129"/>
      <c r="F24" s="129"/>
      <c r="G24" s="143"/>
      <c r="H24" s="143"/>
      <c r="I24" s="143"/>
    </row>
    <row r="25" spans="1:9" s="75" customFormat="1" ht="12.75" customHeight="1">
      <c r="A25" s="127" t="s">
        <v>94</v>
      </c>
      <c r="B25" s="135">
        <v>0.1626</v>
      </c>
      <c r="C25" s="138">
        <v>0.17</v>
      </c>
      <c r="D25" s="130" t="s">
        <v>5</v>
      </c>
      <c r="E25" s="130" t="s">
        <v>121</v>
      </c>
      <c r="F25" s="127" t="s">
        <v>101</v>
      </c>
      <c r="G25" s="141"/>
      <c r="H25" s="141"/>
      <c r="I25" s="141" t="s">
        <v>28</v>
      </c>
    </row>
    <row r="26" spans="1:9" s="75" customFormat="1" ht="12.75" customHeight="1">
      <c r="A26" s="128"/>
      <c r="B26" s="136"/>
      <c r="C26" s="139"/>
      <c r="D26" s="128"/>
      <c r="E26" s="128"/>
      <c r="F26" s="128"/>
      <c r="G26" s="142"/>
      <c r="H26" s="142"/>
      <c r="I26" s="142"/>
    </row>
    <row r="27" spans="1:9" s="75" customFormat="1" ht="5.25" customHeight="1" thickBot="1">
      <c r="A27" s="129"/>
      <c r="B27" s="137"/>
      <c r="C27" s="140"/>
      <c r="D27" s="129"/>
      <c r="E27" s="129"/>
      <c r="F27" s="129"/>
      <c r="G27" s="143"/>
      <c r="H27" s="143"/>
      <c r="I27" s="143"/>
    </row>
    <row r="28" spans="1:9" s="75" customFormat="1" ht="13.5" customHeight="1">
      <c r="A28" s="123"/>
      <c r="B28" s="124"/>
      <c r="C28" s="124"/>
      <c r="D28" s="123"/>
      <c r="E28" s="123"/>
      <c r="F28" s="123"/>
      <c r="G28" s="125"/>
      <c r="H28" s="125"/>
      <c r="I28" s="125"/>
    </row>
    <row r="29" spans="1:9" s="75" customFormat="1" ht="13.5" customHeight="1">
      <c r="A29" s="217" t="s">
        <v>124</v>
      </c>
      <c r="B29" s="217"/>
      <c r="C29" s="124"/>
      <c r="D29" s="123"/>
      <c r="E29" s="123"/>
      <c r="F29" s="123"/>
      <c r="G29" s="125"/>
      <c r="H29" s="125"/>
      <c r="I29" s="125"/>
    </row>
    <row r="30" spans="1:4" ht="14.25">
      <c r="A30" s="218" t="s">
        <v>122</v>
      </c>
      <c r="B30" s="218"/>
      <c r="C30" s="219"/>
      <c r="D30" s="76"/>
    </row>
    <row r="31" spans="1:4" ht="14.25">
      <c r="A31" s="220" t="s">
        <v>123</v>
      </c>
      <c r="B31" s="220"/>
      <c r="C31" s="220"/>
      <c r="D31" s="76"/>
    </row>
    <row r="32" spans="1:3" ht="14.25">
      <c r="A32" s="126"/>
      <c r="B32" s="126"/>
      <c r="C32" s="126"/>
    </row>
    <row r="33" spans="1:2" ht="15">
      <c r="A33" s="106" t="s">
        <v>50</v>
      </c>
      <c r="B33" s="106"/>
    </row>
    <row r="34" spans="1:2" ht="15">
      <c r="A34" s="106" t="s">
        <v>51</v>
      </c>
      <c r="B34" s="106"/>
    </row>
    <row r="35" spans="1:2" ht="15">
      <c r="A35" s="106" t="s">
        <v>52</v>
      </c>
      <c r="B35" s="106"/>
    </row>
    <row r="36" spans="1:2" ht="15">
      <c r="A36" s="106" t="s">
        <v>53</v>
      </c>
      <c r="B36" s="106"/>
    </row>
    <row r="37" spans="1:2" ht="15">
      <c r="A37" s="106" t="s">
        <v>54</v>
      </c>
      <c r="B37" s="106"/>
    </row>
    <row r="38" spans="1:2" ht="15">
      <c r="A38" s="107" t="s">
        <v>55</v>
      </c>
      <c r="B38" s="107"/>
    </row>
  </sheetData>
  <sheetProtection/>
  <mergeCells count="68">
    <mergeCell ref="A7:A9"/>
    <mergeCell ref="A16:A18"/>
    <mergeCell ref="C10:C12"/>
    <mergeCell ref="A13:A15"/>
    <mergeCell ref="C16:C18"/>
    <mergeCell ref="C2:E2"/>
    <mergeCell ref="A10:A12"/>
    <mergeCell ref="E16:E18"/>
    <mergeCell ref="D13:D15"/>
    <mergeCell ref="D7:D9"/>
    <mergeCell ref="A25:A27"/>
    <mergeCell ref="C25:C27"/>
    <mergeCell ref="A22:A24"/>
    <mergeCell ref="A19:A21"/>
    <mergeCell ref="C22:C24"/>
    <mergeCell ref="I25:I27"/>
    <mergeCell ref="E19:E21"/>
    <mergeCell ref="H22:H24"/>
    <mergeCell ref="F19:F21"/>
    <mergeCell ref="F22:F24"/>
    <mergeCell ref="H10:H12"/>
    <mergeCell ref="H13:H15"/>
    <mergeCell ref="G22:G24"/>
    <mergeCell ref="H16:H18"/>
    <mergeCell ref="I7:I9"/>
    <mergeCell ref="I10:I12"/>
    <mergeCell ref="I13:I15"/>
    <mergeCell ref="H7:H9"/>
    <mergeCell ref="G7:G9"/>
    <mergeCell ref="G10:G12"/>
    <mergeCell ref="B7:B9"/>
    <mergeCell ref="B10:B12"/>
    <mergeCell ref="B13:B15"/>
    <mergeCell ref="B16:B18"/>
    <mergeCell ref="D25:D27"/>
    <mergeCell ref="G16:G18"/>
    <mergeCell ref="G19:G21"/>
    <mergeCell ref="F10:F12"/>
    <mergeCell ref="F13:F15"/>
    <mergeCell ref="G13:G15"/>
    <mergeCell ref="C13:C15"/>
    <mergeCell ref="D16:D18"/>
    <mergeCell ref="G25:G27"/>
    <mergeCell ref="I16:I18"/>
    <mergeCell ref="I19:I21"/>
    <mergeCell ref="I22:I24"/>
    <mergeCell ref="H25:H27"/>
    <mergeCell ref="H19:H21"/>
    <mergeCell ref="F7:F9"/>
    <mergeCell ref="E25:E27"/>
    <mergeCell ref="D10:D12"/>
    <mergeCell ref="B19:B21"/>
    <mergeCell ref="B22:B24"/>
    <mergeCell ref="B25:B27"/>
    <mergeCell ref="C7:C9"/>
    <mergeCell ref="D22:D24"/>
    <mergeCell ref="D19:D21"/>
    <mergeCell ref="C19:C21"/>
    <mergeCell ref="A31:C31"/>
    <mergeCell ref="A29:B29"/>
    <mergeCell ref="A30:B30"/>
    <mergeCell ref="A32:C32"/>
    <mergeCell ref="F25:F27"/>
    <mergeCell ref="E7:E9"/>
    <mergeCell ref="E10:E12"/>
    <mergeCell ref="E13:E15"/>
    <mergeCell ref="F16:F18"/>
    <mergeCell ref="E22:E24"/>
  </mergeCells>
  <printOptions horizontalCentered="1" verticalCentered="1"/>
  <pageMargins left="0" right="0" top="0.984251968503937" bottom="0.984251968503937" header="0.5118110236220472" footer="0.511811023622047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4"/>
  <sheetViews>
    <sheetView rightToLeft="1" zoomScalePageLayoutView="0" workbookViewId="0" topLeftCell="A1">
      <selection activeCell="C2" sqref="C2:E2"/>
    </sheetView>
  </sheetViews>
  <sheetFormatPr defaultColWidth="9.140625" defaultRowHeight="12.75"/>
  <cols>
    <col min="1" max="1" width="35.8515625" style="111" customWidth="1"/>
    <col min="2" max="2" width="15.140625" style="111" customWidth="1"/>
    <col min="3" max="3" width="11.00390625" style="111" customWidth="1"/>
    <col min="4" max="4" width="41.00390625" style="111" customWidth="1"/>
    <col min="5" max="5" width="31.57421875" style="111" customWidth="1"/>
    <col min="6" max="6" width="42.421875" style="111" customWidth="1"/>
    <col min="7" max="16384" width="9.140625" style="111" customWidth="1"/>
  </cols>
  <sheetData>
    <row r="2" spans="1:6" ht="23.25">
      <c r="A2" s="108">
        <v>2021</v>
      </c>
      <c r="B2" s="109"/>
      <c r="C2" s="110"/>
      <c r="D2" s="168" t="s">
        <v>120</v>
      </c>
      <c r="E2" s="168"/>
      <c r="F2" s="168"/>
    </row>
    <row r="3" spans="1:3" ht="13.5" thickBot="1">
      <c r="A3" s="112"/>
      <c r="B3" s="113"/>
      <c r="C3" s="114"/>
    </row>
    <row r="4" spans="1:6" ht="31.5">
      <c r="A4" s="120" t="s">
        <v>0</v>
      </c>
      <c r="B4" s="121" t="s">
        <v>95</v>
      </c>
      <c r="C4" s="115" t="s">
        <v>116</v>
      </c>
      <c r="D4" s="120" t="s">
        <v>1</v>
      </c>
      <c r="E4" s="115" t="s">
        <v>14</v>
      </c>
      <c r="F4" s="115" t="s">
        <v>96</v>
      </c>
    </row>
    <row r="5" spans="1:6" ht="15.75">
      <c r="A5" s="122"/>
      <c r="B5" s="116"/>
      <c r="C5" s="117" t="s">
        <v>117</v>
      </c>
      <c r="D5" s="118" t="s">
        <v>3</v>
      </c>
      <c r="E5" s="118"/>
      <c r="F5" s="117"/>
    </row>
    <row r="6" spans="1:6" ht="16.5" thickBot="1">
      <c r="A6" s="122"/>
      <c r="B6" s="116" t="s">
        <v>119</v>
      </c>
      <c r="C6" s="117"/>
      <c r="D6" s="118"/>
      <c r="E6" s="118"/>
      <c r="F6" s="117"/>
    </row>
    <row r="7" spans="1:6" ht="12.75" customHeight="1">
      <c r="A7" s="169" t="s">
        <v>10</v>
      </c>
      <c r="B7" s="172">
        <v>0.2344</v>
      </c>
      <c r="C7" s="175">
        <v>0.23</v>
      </c>
      <c r="D7" s="178" t="s">
        <v>5</v>
      </c>
      <c r="E7" s="178" t="s">
        <v>106</v>
      </c>
      <c r="F7" s="181" t="s">
        <v>102</v>
      </c>
    </row>
    <row r="8" spans="1:6" ht="12.75" customHeight="1">
      <c r="A8" s="170"/>
      <c r="B8" s="173"/>
      <c r="C8" s="176"/>
      <c r="D8" s="179"/>
      <c r="E8" s="179"/>
      <c r="F8" s="182"/>
    </row>
    <row r="9" spans="1:6" ht="36" customHeight="1" thickBot="1">
      <c r="A9" s="171"/>
      <c r="B9" s="174"/>
      <c r="C9" s="177"/>
      <c r="D9" s="180"/>
      <c r="E9" s="180"/>
      <c r="F9" s="183"/>
    </row>
    <row r="10" spans="1:6" ht="12.75" customHeight="1">
      <c r="A10" s="175" t="s">
        <v>8</v>
      </c>
      <c r="B10" s="172">
        <v>0.3862</v>
      </c>
      <c r="C10" s="172">
        <v>0.35</v>
      </c>
      <c r="D10" s="178" t="s">
        <v>6</v>
      </c>
      <c r="E10" s="178" t="s">
        <v>107</v>
      </c>
      <c r="F10" s="175" t="s">
        <v>20</v>
      </c>
    </row>
    <row r="11" spans="1:6" ht="12.75" customHeight="1">
      <c r="A11" s="173"/>
      <c r="B11" s="173"/>
      <c r="C11" s="184"/>
      <c r="D11" s="173"/>
      <c r="E11" s="173"/>
      <c r="F11" s="176"/>
    </row>
    <row r="12" spans="1:6" ht="13.5" customHeight="1" thickBot="1">
      <c r="A12" s="174"/>
      <c r="B12" s="174"/>
      <c r="C12" s="185"/>
      <c r="D12" s="174"/>
      <c r="E12" s="174"/>
      <c r="F12" s="177"/>
    </row>
    <row r="13" spans="1:6" ht="12.75" customHeight="1">
      <c r="A13" s="169" t="s">
        <v>11</v>
      </c>
      <c r="B13" s="172">
        <f>34.15%+1.87%</f>
        <v>0.36019999999999996</v>
      </c>
      <c r="C13" s="172">
        <v>0.35</v>
      </c>
      <c r="D13" s="178" t="s">
        <v>5</v>
      </c>
      <c r="E13" s="178" t="s">
        <v>108</v>
      </c>
      <c r="F13" s="169" t="s">
        <v>105</v>
      </c>
    </row>
    <row r="14" spans="1:6" ht="12.75" customHeight="1">
      <c r="A14" s="173"/>
      <c r="B14" s="173"/>
      <c r="C14" s="184"/>
      <c r="D14" s="173"/>
      <c r="E14" s="173"/>
      <c r="F14" s="173"/>
    </row>
    <row r="15" spans="1:6" ht="21.75" customHeight="1" thickBot="1">
      <c r="A15" s="174"/>
      <c r="B15" s="174"/>
      <c r="C15" s="185"/>
      <c r="D15" s="174"/>
      <c r="E15" s="174"/>
      <c r="F15" s="174"/>
    </row>
    <row r="16" spans="1:6" ht="26.25" customHeight="1">
      <c r="A16" s="169" t="s">
        <v>12</v>
      </c>
      <c r="B16" s="172">
        <v>0.0016</v>
      </c>
      <c r="C16" s="188">
        <v>0.02</v>
      </c>
      <c r="D16" s="178" t="s">
        <v>6</v>
      </c>
      <c r="E16" s="178" t="s">
        <v>97</v>
      </c>
      <c r="F16" s="181" t="s">
        <v>114</v>
      </c>
    </row>
    <row r="17" spans="1:6" ht="53.25" customHeight="1">
      <c r="A17" s="173"/>
      <c r="B17" s="173">
        <v>0</v>
      </c>
      <c r="C17" s="189"/>
      <c r="D17" s="173"/>
      <c r="E17" s="173"/>
      <c r="F17" s="186"/>
    </row>
    <row r="18" spans="1:6" ht="13.5" customHeight="1" thickBot="1">
      <c r="A18" s="174"/>
      <c r="B18" s="174"/>
      <c r="C18" s="190"/>
      <c r="D18" s="174"/>
      <c r="E18" s="174"/>
      <c r="F18" s="187"/>
    </row>
    <row r="19" spans="1:6" ht="12.75" customHeight="1">
      <c r="A19" s="169" t="s">
        <v>9</v>
      </c>
      <c r="B19" s="172">
        <v>0.0177</v>
      </c>
      <c r="C19" s="172">
        <v>0.05</v>
      </c>
      <c r="D19" s="178" t="s">
        <v>6</v>
      </c>
      <c r="E19" s="178" t="s">
        <v>46</v>
      </c>
      <c r="F19" s="169" t="s">
        <v>13</v>
      </c>
    </row>
    <row r="20" spans="1:6" ht="12.75" customHeight="1">
      <c r="A20" s="173"/>
      <c r="B20" s="173"/>
      <c r="C20" s="184"/>
      <c r="D20" s="173"/>
      <c r="E20" s="173"/>
      <c r="F20" s="173"/>
    </row>
    <row r="21" spans="1:6" ht="13.5" customHeight="1" thickBot="1">
      <c r="A21" s="173"/>
      <c r="B21" s="173"/>
      <c r="C21" s="185"/>
      <c r="D21" s="173"/>
      <c r="E21" s="173"/>
      <c r="F21" s="173"/>
    </row>
    <row r="22" spans="1:6" ht="12.75" customHeight="1">
      <c r="A22" s="191" t="s">
        <v>7</v>
      </c>
      <c r="B22" s="194">
        <f>SUM(B7:B21)</f>
        <v>1.0001</v>
      </c>
      <c r="C22" s="172">
        <f>SUM(C7:C21)</f>
        <v>1</v>
      </c>
      <c r="D22" s="169"/>
      <c r="E22" s="169"/>
      <c r="F22" s="169"/>
    </row>
    <row r="23" spans="1:6" ht="12.75" customHeight="1">
      <c r="A23" s="192"/>
      <c r="B23" s="176"/>
      <c r="C23" s="184"/>
      <c r="D23" s="173"/>
      <c r="E23" s="173"/>
      <c r="F23" s="173"/>
    </row>
    <row r="24" spans="1:6" ht="13.5" customHeight="1" thickBot="1">
      <c r="A24" s="193"/>
      <c r="B24" s="177"/>
      <c r="C24" s="185"/>
      <c r="D24" s="174"/>
      <c r="E24" s="174"/>
      <c r="F24" s="174"/>
    </row>
    <row r="25" spans="1:6" ht="12.75" customHeight="1">
      <c r="A25" s="169" t="s">
        <v>94</v>
      </c>
      <c r="B25" s="172">
        <v>0.1781</v>
      </c>
      <c r="C25" s="172">
        <v>0.15</v>
      </c>
      <c r="D25" s="178" t="s">
        <v>5</v>
      </c>
      <c r="E25" s="178" t="s">
        <v>109</v>
      </c>
      <c r="F25" s="169" t="s">
        <v>101</v>
      </c>
    </row>
    <row r="26" spans="1:6" ht="12.75" customHeight="1">
      <c r="A26" s="173"/>
      <c r="B26" s="173"/>
      <c r="C26" s="184"/>
      <c r="D26" s="173"/>
      <c r="E26" s="173"/>
      <c r="F26" s="173"/>
    </row>
    <row r="27" spans="1:6" ht="13.5" customHeight="1" thickBot="1">
      <c r="A27" s="174"/>
      <c r="B27" s="174"/>
      <c r="C27" s="185"/>
      <c r="D27" s="174"/>
      <c r="E27" s="174"/>
      <c r="F27" s="174"/>
    </row>
    <row r="28" spans="1:5" ht="12.75">
      <c r="A28" s="112"/>
      <c r="B28" s="114"/>
      <c r="C28" s="114"/>
      <c r="E28" s="111" t="s">
        <v>98</v>
      </c>
    </row>
    <row r="29" ht="15">
      <c r="A29" s="106" t="s">
        <v>50</v>
      </c>
    </row>
    <row r="30" ht="15">
      <c r="A30" s="106" t="s">
        <v>51</v>
      </c>
    </row>
    <row r="31" spans="1:2" ht="20.25">
      <c r="A31" s="106" t="s">
        <v>52</v>
      </c>
      <c r="B31" s="119"/>
    </row>
    <row r="32" ht="15">
      <c r="A32" s="106" t="s">
        <v>53</v>
      </c>
    </row>
    <row r="33" ht="15">
      <c r="A33" s="106" t="s">
        <v>54</v>
      </c>
    </row>
    <row r="34" ht="15">
      <c r="A34" s="107" t="s">
        <v>55</v>
      </c>
    </row>
  </sheetData>
  <sheetProtection/>
  <mergeCells count="43">
    <mergeCell ref="F25:F27"/>
    <mergeCell ref="F22:F24"/>
    <mergeCell ref="D25:D27"/>
    <mergeCell ref="F19:F21"/>
    <mergeCell ref="A22:A24"/>
    <mergeCell ref="B22:B24"/>
    <mergeCell ref="C22:C24"/>
    <mergeCell ref="A25:A27"/>
    <mergeCell ref="B25:B27"/>
    <mergeCell ref="C25:C27"/>
    <mergeCell ref="F16:F18"/>
    <mergeCell ref="A19:A21"/>
    <mergeCell ref="B19:B21"/>
    <mergeCell ref="C19:C21"/>
    <mergeCell ref="E19:E21"/>
    <mergeCell ref="D19:D21"/>
    <mergeCell ref="A16:A18"/>
    <mergeCell ref="B16:B18"/>
    <mergeCell ref="C16:C18"/>
    <mergeCell ref="D16:D18"/>
    <mergeCell ref="E25:E27"/>
    <mergeCell ref="E22:E24"/>
    <mergeCell ref="D22:D24"/>
    <mergeCell ref="E16:E18"/>
    <mergeCell ref="F10:F12"/>
    <mergeCell ref="A13:A15"/>
    <mergeCell ref="B13:B15"/>
    <mergeCell ref="C13:C15"/>
    <mergeCell ref="D13:D15"/>
    <mergeCell ref="E13:E15"/>
    <mergeCell ref="F13:F15"/>
    <mergeCell ref="A10:A12"/>
    <mergeCell ref="B10:B12"/>
    <mergeCell ref="C10:C12"/>
    <mergeCell ref="D7:D9"/>
    <mergeCell ref="D10:D12"/>
    <mergeCell ref="E10:E12"/>
    <mergeCell ref="D2:F2"/>
    <mergeCell ref="A7:A9"/>
    <mergeCell ref="B7:B9"/>
    <mergeCell ref="C7:C9"/>
    <mergeCell ref="E7:E9"/>
    <mergeCell ref="F7:F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34"/>
  <sheetViews>
    <sheetView rightToLeft="1" view="pageBreakPreview" zoomScale="80" zoomScaleSheetLayoutView="80" zoomScalePageLayoutView="0" workbookViewId="0" topLeftCell="A1">
      <pane xSplit="1" ySplit="6" topLeftCell="B7" activePane="bottomRight" state="frozen"/>
      <selection pane="topLeft" activeCell="C2" sqref="C2:E2"/>
      <selection pane="topRight" activeCell="C2" sqref="C2:E2"/>
      <selection pane="bottomLeft" activeCell="C2" sqref="C2:E2"/>
      <selection pane="bottomRight" activeCell="C2" sqref="C2:E2"/>
    </sheetView>
  </sheetViews>
  <sheetFormatPr defaultColWidth="9.140625" defaultRowHeight="12.75"/>
  <cols>
    <col min="1" max="2" width="33.7109375" style="0" customWidth="1"/>
    <col min="3" max="3" width="11.00390625" style="0" customWidth="1"/>
    <col min="4" max="4" width="35.00390625" style="0" customWidth="1"/>
    <col min="5" max="5" width="42.57421875" style="0" customWidth="1"/>
    <col min="6" max="6" width="48.7109375" style="0" customWidth="1"/>
    <col min="7" max="7" width="27.00390625" style="0" hidden="1" customWidth="1"/>
  </cols>
  <sheetData>
    <row r="2" spans="1:6" ht="23.25">
      <c r="A2" s="5">
        <v>2021</v>
      </c>
      <c r="B2" s="5"/>
      <c r="C2" s="167" t="s">
        <v>115</v>
      </c>
      <c r="D2" s="167"/>
      <c r="E2" s="167"/>
      <c r="F2" s="167"/>
    </row>
    <row r="3" spans="1:3" ht="13.5" thickBot="1">
      <c r="A3" s="1"/>
      <c r="B3" s="1"/>
      <c r="C3" s="3"/>
    </row>
    <row r="4" spans="1:7" ht="67.5" customHeight="1">
      <c r="A4" s="104" t="s">
        <v>0</v>
      </c>
      <c r="B4" s="121" t="s">
        <v>95</v>
      </c>
      <c r="C4" s="207" t="s">
        <v>113</v>
      </c>
      <c r="D4" s="104" t="s">
        <v>1</v>
      </c>
      <c r="E4" s="101" t="s">
        <v>14</v>
      </c>
      <c r="F4" s="101" t="s">
        <v>4</v>
      </c>
      <c r="G4" s="9" t="s">
        <v>19</v>
      </c>
    </row>
    <row r="5" spans="1:7" ht="15.75">
      <c r="A5" s="105"/>
      <c r="B5" s="116"/>
      <c r="C5" s="208" t="s">
        <v>2</v>
      </c>
      <c r="D5" s="103" t="s">
        <v>3</v>
      </c>
      <c r="E5" s="103"/>
      <c r="F5" s="102"/>
      <c r="G5" s="7"/>
    </row>
    <row r="6" spans="1:7" ht="19.5" customHeight="1" thickBot="1">
      <c r="A6" s="105"/>
      <c r="B6" s="116" t="s">
        <v>119</v>
      </c>
      <c r="C6" s="209">
        <v>2020</v>
      </c>
      <c r="D6" s="103"/>
      <c r="E6" s="103"/>
      <c r="F6" s="102"/>
      <c r="G6" s="8"/>
    </row>
    <row r="7" spans="1:7" ht="18.75" customHeight="1">
      <c r="A7" s="127" t="s">
        <v>10</v>
      </c>
      <c r="B7" s="198">
        <v>0.472</v>
      </c>
      <c r="C7" s="198">
        <v>0.55</v>
      </c>
      <c r="D7" s="130" t="s">
        <v>5</v>
      </c>
      <c r="E7" s="130" t="s">
        <v>110</v>
      </c>
      <c r="F7" s="181" t="s">
        <v>102</v>
      </c>
      <c r="G7" s="210" t="s">
        <v>15</v>
      </c>
    </row>
    <row r="8" spans="1:7" ht="48.75" customHeight="1">
      <c r="A8" s="162"/>
      <c r="B8" s="128"/>
      <c r="C8" s="128"/>
      <c r="D8" s="131"/>
      <c r="E8" s="131"/>
      <c r="F8" s="182"/>
      <c r="G8" s="211"/>
    </row>
    <row r="9" spans="1:7" ht="36.75" customHeight="1" thickBot="1">
      <c r="A9" s="163"/>
      <c r="B9" s="129"/>
      <c r="C9" s="129"/>
      <c r="D9" s="132"/>
      <c r="E9" s="132"/>
      <c r="F9" s="183"/>
      <c r="G9" s="212"/>
    </row>
    <row r="10" spans="1:7" ht="9.75" customHeight="1">
      <c r="A10" s="153" t="s">
        <v>8</v>
      </c>
      <c r="B10" s="198">
        <v>0.1637</v>
      </c>
      <c r="C10" s="198">
        <v>0.12</v>
      </c>
      <c r="D10" s="130" t="s">
        <v>6</v>
      </c>
      <c r="E10" s="130" t="s">
        <v>111</v>
      </c>
      <c r="F10" s="153" t="s">
        <v>20</v>
      </c>
      <c r="G10" s="213" t="s">
        <v>17</v>
      </c>
    </row>
    <row r="11" spans="1:7" ht="53.25" customHeight="1">
      <c r="A11" s="128"/>
      <c r="B11" s="128"/>
      <c r="C11" s="128"/>
      <c r="D11" s="128"/>
      <c r="E11" s="128"/>
      <c r="F11" s="154"/>
      <c r="G11" s="214"/>
    </row>
    <row r="12" spans="1:7" ht="10.5" customHeight="1" thickBot="1">
      <c r="A12" s="129"/>
      <c r="B12" s="129"/>
      <c r="C12" s="129"/>
      <c r="D12" s="129"/>
      <c r="E12" s="129"/>
      <c r="F12" s="155"/>
      <c r="G12" s="215"/>
    </row>
    <row r="13" spans="1:7" ht="18.75" customHeight="1">
      <c r="A13" s="127" t="s">
        <v>11</v>
      </c>
      <c r="B13" s="198">
        <v>0.289</v>
      </c>
      <c r="C13" s="198">
        <v>0.29</v>
      </c>
      <c r="D13" s="130" t="s">
        <v>5</v>
      </c>
      <c r="E13" s="130" t="s">
        <v>112</v>
      </c>
      <c r="F13" s="169" t="s">
        <v>105</v>
      </c>
      <c r="G13" s="195" t="s">
        <v>18</v>
      </c>
    </row>
    <row r="14" spans="1:7" ht="38.25" customHeight="1">
      <c r="A14" s="128"/>
      <c r="B14" s="128"/>
      <c r="C14" s="128"/>
      <c r="D14" s="128"/>
      <c r="E14" s="128"/>
      <c r="F14" s="173"/>
      <c r="G14" s="196"/>
    </row>
    <row r="15" spans="1:7" ht="15" customHeight="1" thickBot="1">
      <c r="A15" s="129"/>
      <c r="B15" s="129"/>
      <c r="C15" s="129"/>
      <c r="D15" s="129"/>
      <c r="E15" s="129"/>
      <c r="F15" s="174"/>
      <c r="G15" s="197"/>
    </row>
    <row r="16" spans="1:7" ht="12.75" customHeight="1">
      <c r="A16" s="127" t="s">
        <v>12</v>
      </c>
      <c r="B16" s="198">
        <v>0.002</v>
      </c>
      <c r="C16" s="198">
        <v>0.01</v>
      </c>
      <c r="D16" s="130" t="s">
        <v>6</v>
      </c>
      <c r="E16" s="130" t="s">
        <v>64</v>
      </c>
      <c r="F16" s="181" t="s">
        <v>114</v>
      </c>
      <c r="G16" s="202" t="s">
        <v>16</v>
      </c>
    </row>
    <row r="17" spans="1:7" ht="27" customHeight="1">
      <c r="A17" s="128"/>
      <c r="B17" s="128"/>
      <c r="C17" s="128"/>
      <c r="D17" s="128"/>
      <c r="E17" s="128"/>
      <c r="F17" s="186"/>
      <c r="G17" s="196"/>
    </row>
    <row r="18" spans="1:7" ht="32.25" customHeight="1" thickBot="1">
      <c r="A18" s="129"/>
      <c r="B18" s="129"/>
      <c r="C18" s="129"/>
      <c r="D18" s="129"/>
      <c r="E18" s="129"/>
      <c r="F18" s="187"/>
      <c r="G18" s="197"/>
    </row>
    <row r="19" spans="1:7" ht="12.75" customHeight="1">
      <c r="A19" s="127" t="s">
        <v>9</v>
      </c>
      <c r="B19" s="198">
        <v>0.0737</v>
      </c>
      <c r="C19" s="198">
        <v>0.03</v>
      </c>
      <c r="D19" s="130" t="s">
        <v>6</v>
      </c>
      <c r="E19" s="130" t="s">
        <v>88</v>
      </c>
      <c r="F19" s="127" t="s">
        <v>13</v>
      </c>
      <c r="G19" s="195" t="s">
        <v>13</v>
      </c>
    </row>
    <row r="20" spans="1:7" ht="12.75" customHeight="1">
      <c r="A20" s="128"/>
      <c r="B20" s="128"/>
      <c r="C20" s="128"/>
      <c r="D20" s="128"/>
      <c r="E20" s="128"/>
      <c r="F20" s="128"/>
      <c r="G20" s="196"/>
    </row>
    <row r="21" spans="1:7" ht="13.5" customHeight="1" thickBot="1">
      <c r="A21" s="128"/>
      <c r="B21" s="128"/>
      <c r="C21" s="128"/>
      <c r="D21" s="128"/>
      <c r="E21" s="128"/>
      <c r="F21" s="128"/>
      <c r="G21" s="196"/>
    </row>
    <row r="22" spans="1:7" ht="12.75" customHeight="1">
      <c r="A22" s="159" t="s">
        <v>7</v>
      </c>
      <c r="B22" s="203">
        <f>SUM(B7:B21)</f>
        <v>1.0004</v>
      </c>
      <c r="C22" s="206">
        <f>SUM(C7:C21)</f>
        <v>1</v>
      </c>
      <c r="D22" s="127"/>
      <c r="E22" s="127"/>
      <c r="F22" s="127"/>
      <c r="G22" s="202"/>
    </row>
    <row r="23" spans="1:7" ht="12.75" customHeight="1">
      <c r="A23" s="160"/>
      <c r="B23" s="204"/>
      <c r="C23" s="154"/>
      <c r="D23" s="128"/>
      <c r="E23" s="128"/>
      <c r="F23" s="128"/>
      <c r="G23" s="196"/>
    </row>
    <row r="24" spans="1:7" ht="13.5" customHeight="1" thickBot="1">
      <c r="A24" s="161"/>
      <c r="B24" s="205"/>
      <c r="C24" s="155"/>
      <c r="D24" s="129"/>
      <c r="E24" s="129"/>
      <c r="F24" s="129"/>
      <c r="G24" s="197"/>
    </row>
    <row r="25" spans="1:7" ht="12.75" customHeight="1">
      <c r="A25" s="127" t="s">
        <v>94</v>
      </c>
      <c r="B25" s="198">
        <v>0.157</v>
      </c>
      <c r="C25" s="198">
        <v>0.2</v>
      </c>
      <c r="D25" s="130" t="s">
        <v>5</v>
      </c>
      <c r="E25" s="130" t="s">
        <v>48</v>
      </c>
      <c r="F25" s="127" t="s">
        <v>101</v>
      </c>
      <c r="G25" s="199"/>
    </row>
    <row r="26" spans="1:7" ht="12.75" customHeight="1">
      <c r="A26" s="128"/>
      <c r="B26" s="128"/>
      <c r="C26" s="128"/>
      <c r="D26" s="128"/>
      <c r="E26" s="128"/>
      <c r="F26" s="128"/>
      <c r="G26" s="200"/>
    </row>
    <row r="27" spans="1:7" ht="13.5" customHeight="1" thickBot="1">
      <c r="A27" s="129"/>
      <c r="B27" s="129"/>
      <c r="C27" s="129"/>
      <c r="D27" s="129"/>
      <c r="E27" s="129"/>
      <c r="F27" s="129"/>
      <c r="G27" s="201"/>
    </row>
    <row r="28" spans="1:3" ht="12.75">
      <c r="A28" s="1"/>
      <c r="B28" s="1"/>
      <c r="C28" s="3"/>
    </row>
    <row r="29" spans="1:2" ht="15">
      <c r="A29" s="106" t="s">
        <v>50</v>
      </c>
      <c r="B29" s="106"/>
    </row>
    <row r="30" spans="1:2" ht="15">
      <c r="A30" s="106" t="s">
        <v>51</v>
      </c>
      <c r="B30" s="106"/>
    </row>
    <row r="31" spans="1:2" ht="15">
      <c r="A31" s="106" t="s">
        <v>52</v>
      </c>
      <c r="B31" s="106"/>
    </row>
    <row r="32" spans="1:2" ht="15">
      <c r="A32" s="106" t="s">
        <v>53</v>
      </c>
      <c r="B32" s="106"/>
    </row>
    <row r="33" spans="1:2" ht="15">
      <c r="A33" s="106" t="s">
        <v>54</v>
      </c>
      <c r="B33" s="106"/>
    </row>
    <row r="34" spans="1:2" ht="15">
      <c r="A34" s="107" t="s">
        <v>55</v>
      </c>
      <c r="B34" s="107"/>
    </row>
  </sheetData>
  <sheetProtection/>
  <mergeCells count="51">
    <mergeCell ref="D16:D18"/>
    <mergeCell ref="G10:G12"/>
    <mergeCell ref="E22:E24"/>
    <mergeCell ref="D13:D15"/>
    <mergeCell ref="F13:F15"/>
    <mergeCell ref="E13:E15"/>
    <mergeCell ref="C4:C6"/>
    <mergeCell ref="G19:G21"/>
    <mergeCell ref="D19:D21"/>
    <mergeCell ref="F19:F21"/>
    <mergeCell ref="E19:E21"/>
    <mergeCell ref="E16:E18"/>
    <mergeCell ref="F16:F18"/>
    <mergeCell ref="G16:G18"/>
    <mergeCell ref="G7:G9"/>
    <mergeCell ref="D10:D12"/>
    <mergeCell ref="A22:A24"/>
    <mergeCell ref="C22:C24"/>
    <mergeCell ref="A19:A21"/>
    <mergeCell ref="B25:B27"/>
    <mergeCell ref="C2:F2"/>
    <mergeCell ref="D7:D9"/>
    <mergeCell ref="F7:F9"/>
    <mergeCell ref="F10:F12"/>
    <mergeCell ref="F25:F27"/>
    <mergeCell ref="E25:E27"/>
    <mergeCell ref="A25:A27"/>
    <mergeCell ref="C25:C27"/>
    <mergeCell ref="C19:C21"/>
    <mergeCell ref="G25:G27"/>
    <mergeCell ref="D22:D24"/>
    <mergeCell ref="F22:F24"/>
    <mergeCell ref="G22:G24"/>
    <mergeCell ref="D25:D27"/>
    <mergeCell ref="B19:B21"/>
    <mergeCell ref="B22:B24"/>
    <mergeCell ref="A16:A18"/>
    <mergeCell ref="C16:C18"/>
    <mergeCell ref="A13:A15"/>
    <mergeCell ref="C13:C15"/>
    <mergeCell ref="B10:B12"/>
    <mergeCell ref="B13:B15"/>
    <mergeCell ref="B16:B18"/>
    <mergeCell ref="E7:E9"/>
    <mergeCell ref="E10:E12"/>
    <mergeCell ref="G13:G15"/>
    <mergeCell ref="A7:A9"/>
    <mergeCell ref="C7:C9"/>
    <mergeCell ref="A10:A12"/>
    <mergeCell ref="C10:C12"/>
    <mergeCell ref="B7:B9"/>
  </mergeCells>
  <printOptions horizontalCentered="1" verticalCentered="1"/>
  <pageMargins left="0" right="0" top="0.984251968503937" bottom="0.984251968503937" header="0.5118110236220472" footer="0.5118110236220472"/>
  <pageSetup horizontalDpi="600" verticalDpi="600" orientation="landscape" paperSize="9" scale="60" r:id="rId1"/>
  <colBreaks count="1" manualBreakCount="1">
    <brk id="7" max="3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M32"/>
  <sheetViews>
    <sheetView rightToLeft="1" zoomScalePageLayoutView="0" workbookViewId="0" topLeftCell="A1">
      <selection activeCell="C7" sqref="C7"/>
    </sheetView>
  </sheetViews>
  <sheetFormatPr defaultColWidth="9.140625" defaultRowHeight="12.75"/>
  <cols>
    <col min="2" max="2" width="35.57421875" style="0" customWidth="1"/>
    <col min="3" max="3" width="15.140625" style="0" bestFit="1" customWidth="1"/>
    <col min="4" max="5" width="20.8515625" style="0" customWidth="1"/>
    <col min="6" max="6" width="12.421875" style="0" customWidth="1"/>
    <col min="7" max="7" width="22.7109375" style="0" customWidth="1"/>
    <col min="8" max="8" width="26.57421875" style="0" bestFit="1" customWidth="1"/>
  </cols>
  <sheetData>
    <row r="1" spans="2:8" ht="15">
      <c r="B1" s="10"/>
      <c r="C1" s="11"/>
      <c r="D1" s="11" t="s">
        <v>29</v>
      </c>
      <c r="E1" s="11"/>
      <c r="F1" s="11"/>
      <c r="G1" s="10"/>
      <c r="H1" s="10"/>
    </row>
    <row r="2" spans="2:8" ht="15">
      <c r="B2" s="10"/>
      <c r="C2" s="11"/>
      <c r="D2" s="12" t="s">
        <v>30</v>
      </c>
      <c r="E2" s="12"/>
      <c r="F2" s="11"/>
      <c r="G2" s="10"/>
      <c r="H2" s="13" t="s">
        <v>31</v>
      </c>
    </row>
    <row r="3" spans="2:8" ht="25.5">
      <c r="B3" s="14" t="s">
        <v>0</v>
      </c>
      <c r="C3" s="15" t="s">
        <v>32</v>
      </c>
      <c r="D3" s="16" t="s">
        <v>33</v>
      </c>
      <c r="E3" s="17" t="s">
        <v>34</v>
      </c>
      <c r="F3" s="16" t="s">
        <v>35</v>
      </c>
      <c r="G3" s="16" t="s">
        <v>36</v>
      </c>
      <c r="H3" s="18" t="s">
        <v>4</v>
      </c>
    </row>
    <row r="4" spans="2:8" ht="28.5">
      <c r="B4" s="19" t="s">
        <v>37</v>
      </c>
      <c r="C4" s="20">
        <v>0.4803</v>
      </c>
      <c r="D4" s="21">
        <v>0.47</v>
      </c>
      <c r="E4" s="22">
        <v>0.5</v>
      </c>
      <c r="F4" s="23">
        <v>0.06</v>
      </c>
      <c r="G4" s="24" t="s">
        <v>38</v>
      </c>
      <c r="H4" s="25" t="s">
        <v>39</v>
      </c>
    </row>
    <row r="5" spans="2:8" ht="51">
      <c r="B5" s="19" t="s">
        <v>8</v>
      </c>
      <c r="C5" s="20">
        <v>0.1969</v>
      </c>
      <c r="D5" s="21">
        <v>0.18</v>
      </c>
      <c r="E5" s="22">
        <v>0.2</v>
      </c>
      <c r="F5" s="23">
        <v>0.05</v>
      </c>
      <c r="G5" s="24" t="s">
        <v>40</v>
      </c>
      <c r="H5" s="25" t="s">
        <v>25</v>
      </c>
    </row>
    <row r="6" spans="2:8" ht="57">
      <c r="B6" s="19" t="s">
        <v>41</v>
      </c>
      <c r="C6" s="20">
        <v>0.2677</v>
      </c>
      <c r="D6" s="21">
        <v>0.3</v>
      </c>
      <c r="E6" s="22">
        <v>0.24</v>
      </c>
      <c r="F6" s="23">
        <v>0.06</v>
      </c>
      <c r="G6" s="24" t="s">
        <v>42</v>
      </c>
      <c r="H6" s="25" t="s">
        <v>26</v>
      </c>
    </row>
    <row r="7" spans="2:8" ht="42.75">
      <c r="B7" s="26" t="s">
        <v>43</v>
      </c>
      <c r="C7" s="20">
        <v>0</v>
      </c>
      <c r="D7" s="21">
        <v>0.01</v>
      </c>
      <c r="E7" s="22">
        <v>0.01</v>
      </c>
      <c r="F7" s="23">
        <v>0.05</v>
      </c>
      <c r="G7" s="24" t="s">
        <v>44</v>
      </c>
      <c r="H7" s="23" t="s">
        <v>21</v>
      </c>
    </row>
    <row r="8" spans="2:8" ht="28.5">
      <c r="B8" s="26" t="s">
        <v>45</v>
      </c>
      <c r="C8" s="20">
        <v>0.055</v>
      </c>
      <c r="D8" s="21">
        <v>0.04</v>
      </c>
      <c r="E8" s="22">
        <v>0.05</v>
      </c>
      <c r="F8" s="23">
        <v>0.05</v>
      </c>
      <c r="G8" s="27" t="s">
        <v>46</v>
      </c>
      <c r="H8" s="21" t="s">
        <v>27</v>
      </c>
    </row>
    <row r="9" spans="2:8" ht="34.5" customHeight="1">
      <c r="B9" s="28" t="s">
        <v>7</v>
      </c>
      <c r="C9" s="29">
        <f>+C8+C7+C6+C5+C4</f>
        <v>0.9999</v>
      </c>
      <c r="D9" s="23">
        <f>SUM(D4:D8)</f>
        <v>1</v>
      </c>
      <c r="E9" s="30">
        <f>SUM(E4:E8)</f>
        <v>1</v>
      </c>
      <c r="F9" s="23"/>
      <c r="G9" s="23"/>
      <c r="H9" s="31"/>
    </row>
    <row r="10" spans="2:8" ht="28.5">
      <c r="B10" s="19" t="s">
        <v>47</v>
      </c>
      <c r="C10" s="32">
        <v>0.2183</v>
      </c>
      <c r="D10" s="21">
        <v>0.2</v>
      </c>
      <c r="E10" s="22">
        <v>0.2</v>
      </c>
      <c r="F10" s="23">
        <v>0.06</v>
      </c>
      <c r="G10" s="23" t="s">
        <v>48</v>
      </c>
      <c r="H10" s="21" t="s">
        <v>28</v>
      </c>
    </row>
    <row r="11" spans="2:8" ht="12.75">
      <c r="B11" s="33" t="s">
        <v>49</v>
      </c>
      <c r="C11" s="34"/>
      <c r="D11" s="3"/>
      <c r="E11" s="3"/>
      <c r="F11" s="3"/>
      <c r="G11" s="3"/>
      <c r="H11" s="4"/>
    </row>
    <row r="12" spans="3:8" ht="12.75">
      <c r="C12" s="34"/>
      <c r="D12" s="33"/>
      <c r="E12" s="33"/>
      <c r="F12" s="33"/>
      <c r="G12" s="33"/>
      <c r="H12" s="35"/>
    </row>
    <row r="13" spans="2:13" ht="15">
      <c r="B13" s="36" t="s">
        <v>50</v>
      </c>
      <c r="C13" s="37"/>
      <c r="D13" s="37"/>
      <c r="E13" s="37"/>
      <c r="F13" s="37"/>
      <c r="G13" s="37"/>
      <c r="H13" s="37"/>
      <c r="I13" s="38"/>
      <c r="J13" s="39"/>
      <c r="K13" s="39"/>
      <c r="L13" s="39"/>
      <c r="M13" s="39"/>
    </row>
    <row r="14" spans="2:13" ht="15">
      <c r="B14" s="36" t="s">
        <v>51</v>
      </c>
      <c r="C14" s="37"/>
      <c r="D14" s="37"/>
      <c r="E14" s="37"/>
      <c r="F14" s="37"/>
      <c r="G14" s="37"/>
      <c r="H14" s="37"/>
      <c r="I14" s="38"/>
      <c r="J14" s="39"/>
      <c r="K14" s="39"/>
      <c r="L14" s="39"/>
      <c r="M14" s="39"/>
    </row>
    <row r="15" spans="2:13" ht="15">
      <c r="B15" s="36" t="s">
        <v>52</v>
      </c>
      <c r="C15" s="37"/>
      <c r="D15" s="37"/>
      <c r="E15" s="37"/>
      <c r="F15" s="37"/>
      <c r="G15" s="37"/>
      <c r="H15" s="37"/>
      <c r="I15" s="38"/>
      <c r="J15" s="39"/>
      <c r="K15" s="39"/>
      <c r="L15" s="39"/>
      <c r="M15" s="39"/>
    </row>
    <row r="16" spans="2:13" ht="15">
      <c r="B16" s="36" t="s">
        <v>53</v>
      </c>
      <c r="C16" s="37"/>
      <c r="D16" s="37"/>
      <c r="E16" s="37"/>
      <c r="F16" s="37"/>
      <c r="G16" s="37"/>
      <c r="H16" s="37"/>
      <c r="I16" s="38"/>
      <c r="J16" s="39"/>
      <c r="K16" s="39"/>
      <c r="L16" s="39"/>
      <c r="M16" s="39"/>
    </row>
    <row r="17" spans="2:13" ht="15">
      <c r="B17" s="36" t="s">
        <v>54</v>
      </c>
      <c r="C17" s="37"/>
      <c r="D17" s="37"/>
      <c r="E17" s="37"/>
      <c r="F17" s="37"/>
      <c r="G17" s="37"/>
      <c r="H17" s="37"/>
      <c r="I17" s="38"/>
      <c r="J17" s="39"/>
      <c r="K17" s="39"/>
      <c r="L17" s="39"/>
      <c r="M17" s="39"/>
    </row>
    <row r="18" spans="2:13" ht="15">
      <c r="B18" s="36" t="s">
        <v>55</v>
      </c>
      <c r="C18" s="37"/>
      <c r="D18" s="37"/>
      <c r="E18" s="37"/>
      <c r="F18" s="37"/>
      <c r="G18" s="37"/>
      <c r="H18" s="37"/>
      <c r="I18" s="40"/>
      <c r="J18" s="41"/>
      <c r="K18" s="41"/>
      <c r="L18" s="41"/>
      <c r="M18" s="41"/>
    </row>
    <row r="19" spans="2:13" ht="12.75">
      <c r="B19" s="42"/>
      <c r="C19" s="42"/>
      <c r="D19" s="42"/>
      <c r="E19" s="42"/>
      <c r="F19" s="42"/>
      <c r="G19" s="42"/>
      <c r="H19" s="42"/>
      <c r="I19" s="41"/>
      <c r="J19" s="41"/>
      <c r="K19" s="41"/>
      <c r="L19" s="41"/>
      <c r="M19" s="41"/>
    </row>
    <row r="20" spans="2:8" ht="12.75">
      <c r="B20" s="42"/>
      <c r="C20" s="42"/>
      <c r="D20" s="42"/>
      <c r="E20" s="42"/>
      <c r="F20" s="42"/>
      <c r="G20" s="42"/>
      <c r="H20" s="42"/>
    </row>
    <row r="21" spans="2:8" ht="12.75">
      <c r="B21" s="42"/>
      <c r="C21" s="42"/>
      <c r="D21" s="42"/>
      <c r="E21" s="42"/>
      <c r="F21" s="42"/>
      <c r="G21" s="42"/>
      <c r="H21" s="42"/>
    </row>
    <row r="22" spans="2:8" ht="12.75">
      <c r="B22" s="42"/>
      <c r="C22" s="42"/>
      <c r="D22" s="42"/>
      <c r="E22" s="42"/>
      <c r="F22" s="42"/>
      <c r="G22" s="42"/>
      <c r="H22" s="42"/>
    </row>
    <row r="23" spans="2:8" ht="12.75">
      <c r="B23" s="42"/>
      <c r="C23" s="42"/>
      <c r="D23" s="42"/>
      <c r="E23" s="42"/>
      <c r="F23" s="42"/>
      <c r="G23" s="42"/>
      <c r="H23" s="42"/>
    </row>
    <row r="24" spans="2:8" ht="12.75">
      <c r="B24" s="42"/>
      <c r="C24" s="42"/>
      <c r="D24" s="42"/>
      <c r="E24" s="42"/>
      <c r="F24" s="42"/>
      <c r="G24" s="42"/>
      <c r="H24" s="42"/>
    </row>
    <row r="25" spans="2:8" ht="12.75">
      <c r="B25" s="42"/>
      <c r="C25" s="42"/>
      <c r="D25" s="42"/>
      <c r="E25" s="42"/>
      <c r="F25" s="42"/>
      <c r="G25" s="42"/>
      <c r="H25" s="42"/>
    </row>
    <row r="26" spans="2:8" ht="12.75">
      <c r="B26" s="42"/>
      <c r="C26" s="42"/>
      <c r="D26" s="42"/>
      <c r="E26" s="42"/>
      <c r="F26" s="42"/>
      <c r="G26" s="42"/>
      <c r="H26" s="42"/>
    </row>
    <row r="27" spans="2:8" ht="12.75">
      <c r="B27" s="42"/>
      <c r="C27" s="42"/>
      <c r="D27" s="42"/>
      <c r="E27" s="42"/>
      <c r="F27" s="42"/>
      <c r="G27" s="42"/>
      <c r="H27" s="42"/>
    </row>
    <row r="28" spans="2:8" ht="12.75">
      <c r="B28" s="42"/>
      <c r="C28" s="42"/>
      <c r="D28" s="42"/>
      <c r="E28" s="42"/>
      <c r="F28" s="42"/>
      <c r="G28" s="42"/>
      <c r="H28" s="42"/>
    </row>
    <row r="29" spans="2:8" ht="12.75">
      <c r="B29" s="42"/>
      <c r="C29" s="42"/>
      <c r="D29" s="42"/>
      <c r="E29" s="42"/>
      <c r="F29" s="42"/>
      <c r="G29" s="42"/>
      <c r="H29" s="42"/>
    </row>
    <row r="30" spans="2:8" ht="12.75">
      <c r="B30" s="42"/>
      <c r="C30" s="42"/>
      <c r="D30" s="42"/>
      <c r="E30" s="42"/>
      <c r="F30" s="42"/>
      <c r="G30" s="42"/>
      <c r="H30" s="42"/>
    </row>
    <row r="31" spans="2:8" ht="12.75">
      <c r="B31" s="42"/>
      <c r="C31" s="42"/>
      <c r="D31" s="42"/>
      <c r="E31" s="42"/>
      <c r="F31" s="42"/>
      <c r="G31" s="42"/>
      <c r="H31" s="42"/>
    </row>
    <row r="32" spans="2:8" ht="12.75">
      <c r="B32" s="33"/>
      <c r="C32" s="33"/>
      <c r="D32" s="33"/>
      <c r="E32" s="33"/>
      <c r="F32" s="33"/>
      <c r="G32" s="33"/>
      <c r="H32" s="33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K18"/>
  <sheetViews>
    <sheetView rightToLeft="1" zoomScalePageLayoutView="0" workbookViewId="0" topLeftCell="A7">
      <selection activeCell="N8" sqref="N8"/>
    </sheetView>
  </sheetViews>
  <sheetFormatPr defaultColWidth="9.140625" defaultRowHeight="12.75"/>
  <cols>
    <col min="2" max="2" width="31.7109375" style="0" bestFit="1" customWidth="1"/>
    <col min="3" max="3" width="15.140625" style="0" bestFit="1" customWidth="1"/>
    <col min="4" max="5" width="19.00390625" style="0" customWidth="1"/>
    <col min="6" max="6" width="8.140625" style="0" customWidth="1"/>
    <col min="7" max="7" width="22.7109375" style="0" customWidth="1"/>
    <col min="8" max="8" width="21.421875" style="0" customWidth="1"/>
  </cols>
  <sheetData>
    <row r="1" spans="2:9" ht="15">
      <c r="B1" s="43"/>
      <c r="C1" s="44"/>
      <c r="D1" s="45" t="s">
        <v>56</v>
      </c>
      <c r="E1" s="45"/>
      <c r="F1" s="44"/>
      <c r="G1" s="44"/>
      <c r="H1" s="43"/>
      <c r="I1" s="46"/>
    </row>
    <row r="2" spans="2:9" ht="15">
      <c r="B2" s="43"/>
      <c r="C2" s="44"/>
      <c r="D2" s="47" t="s">
        <v>57</v>
      </c>
      <c r="E2" s="47"/>
      <c r="F2" s="47"/>
      <c r="G2" s="48"/>
      <c r="H2" s="43" t="s">
        <v>58</v>
      </c>
      <c r="I2" s="46"/>
    </row>
    <row r="3" spans="2:9" ht="14.25">
      <c r="B3" s="49"/>
      <c r="C3" s="50"/>
      <c r="D3" s="51"/>
      <c r="E3" s="51"/>
      <c r="F3" s="51"/>
      <c r="G3" s="51"/>
      <c r="H3" s="52"/>
      <c r="I3" s="46"/>
    </row>
    <row r="4" spans="2:8" s="42" customFormat="1" ht="28.5">
      <c r="B4" s="53" t="s">
        <v>0</v>
      </c>
      <c r="C4" s="54" t="s">
        <v>59</v>
      </c>
      <c r="D4" s="53" t="s">
        <v>33</v>
      </c>
      <c r="E4" s="55" t="s">
        <v>34</v>
      </c>
      <c r="F4" s="53" t="s">
        <v>35</v>
      </c>
      <c r="G4" s="53" t="s">
        <v>36</v>
      </c>
      <c r="H4" s="56" t="s">
        <v>4</v>
      </c>
    </row>
    <row r="5" spans="2:8" s="42" customFormat="1" ht="28.5">
      <c r="B5" s="54" t="s">
        <v>37</v>
      </c>
      <c r="C5" s="57">
        <v>0.1882</v>
      </c>
      <c r="D5" s="58">
        <v>0.18</v>
      </c>
      <c r="E5" s="59">
        <v>0.18</v>
      </c>
      <c r="F5" s="58">
        <v>0.06</v>
      </c>
      <c r="G5" s="58" t="s">
        <v>60</v>
      </c>
      <c r="H5" s="60" t="s">
        <v>61</v>
      </c>
    </row>
    <row r="6" spans="2:11" s="42" customFormat="1" ht="57">
      <c r="B6" s="54" t="s">
        <v>8</v>
      </c>
      <c r="C6" s="57">
        <v>0.4446</v>
      </c>
      <c r="D6" s="61">
        <v>0.42</v>
      </c>
      <c r="E6" s="62">
        <v>0.46</v>
      </c>
      <c r="F6" s="58">
        <v>0.05</v>
      </c>
      <c r="G6" s="61" t="s">
        <v>62</v>
      </c>
      <c r="H6" s="60" t="s">
        <v>25</v>
      </c>
      <c r="K6" s="63"/>
    </row>
    <row r="7" spans="2:8" s="42" customFormat="1" ht="57">
      <c r="B7" s="54" t="s">
        <v>41</v>
      </c>
      <c r="C7" s="57">
        <v>0.3031</v>
      </c>
      <c r="D7" s="61">
        <v>0.36</v>
      </c>
      <c r="E7" s="62">
        <v>0.3</v>
      </c>
      <c r="F7" s="58">
        <v>0.06</v>
      </c>
      <c r="G7" s="61" t="s">
        <v>63</v>
      </c>
      <c r="H7" s="64" t="s">
        <v>26</v>
      </c>
    </row>
    <row r="8" spans="2:8" s="42" customFormat="1" ht="42.75">
      <c r="B8" s="54" t="s">
        <v>43</v>
      </c>
      <c r="C8" s="65">
        <v>0</v>
      </c>
      <c r="D8" s="58">
        <v>0.01</v>
      </c>
      <c r="E8" s="59">
        <v>0.01</v>
      </c>
      <c r="F8" s="58">
        <v>0.05</v>
      </c>
      <c r="G8" s="58" t="s">
        <v>64</v>
      </c>
      <c r="H8" s="58" t="s">
        <v>21</v>
      </c>
    </row>
    <row r="9" spans="2:8" ht="28.5">
      <c r="B9" s="54" t="s">
        <v>45</v>
      </c>
      <c r="C9" s="57">
        <v>0.0641</v>
      </c>
      <c r="D9" s="58" t="s">
        <v>65</v>
      </c>
      <c r="E9" s="59">
        <v>0.05</v>
      </c>
      <c r="F9" s="58">
        <v>0.05</v>
      </c>
      <c r="G9" s="58" t="s">
        <v>46</v>
      </c>
      <c r="H9" s="58" t="s">
        <v>27</v>
      </c>
    </row>
    <row r="10" spans="2:8" s="42" customFormat="1" ht="27" customHeight="1">
      <c r="B10" s="66" t="s">
        <v>7</v>
      </c>
      <c r="C10" s="67">
        <f>+C9+C7+C6+C5</f>
        <v>1</v>
      </c>
      <c r="D10" s="68">
        <v>1</v>
      </c>
      <c r="E10" s="69">
        <f>SUM(E5:E9)</f>
        <v>1</v>
      </c>
      <c r="F10" s="68"/>
      <c r="G10" s="68"/>
      <c r="H10" s="70"/>
    </row>
    <row r="11" spans="2:8" s="42" customFormat="1" ht="28.5">
      <c r="B11" s="54" t="s">
        <v>47</v>
      </c>
      <c r="C11" s="57">
        <v>0.1037</v>
      </c>
      <c r="D11" s="58">
        <v>0.1</v>
      </c>
      <c r="E11" s="59">
        <v>0.1</v>
      </c>
      <c r="F11" s="58">
        <v>0.06</v>
      </c>
      <c r="G11" s="58" t="s">
        <v>66</v>
      </c>
      <c r="H11" s="58" t="s">
        <v>28</v>
      </c>
    </row>
    <row r="12" spans="2:8" ht="12.75">
      <c r="B12" s="1" t="s">
        <v>49</v>
      </c>
      <c r="C12" s="2"/>
      <c r="D12" s="3"/>
      <c r="E12" s="3"/>
      <c r="F12" s="3"/>
      <c r="G12" s="3"/>
      <c r="H12" s="4"/>
    </row>
    <row r="13" spans="2:8" ht="15">
      <c r="B13" s="71" t="s">
        <v>50</v>
      </c>
      <c r="C13" s="72"/>
      <c r="D13" s="72"/>
      <c r="E13" s="72"/>
      <c r="F13" s="72"/>
      <c r="G13" s="72"/>
      <c r="H13" s="72"/>
    </row>
    <row r="14" spans="2:8" ht="15">
      <c r="B14" s="71" t="s">
        <v>51</v>
      </c>
      <c r="C14" s="72"/>
      <c r="D14" s="72"/>
      <c r="E14" s="72"/>
      <c r="F14" s="72"/>
      <c r="G14" s="72"/>
      <c r="H14" s="72"/>
    </row>
    <row r="15" spans="2:8" ht="15">
      <c r="B15" s="71" t="s">
        <v>52</v>
      </c>
      <c r="C15" s="72"/>
      <c r="D15" s="72"/>
      <c r="E15" s="72"/>
      <c r="F15" s="72"/>
      <c r="G15" s="72"/>
      <c r="H15" s="72"/>
    </row>
    <row r="16" spans="2:8" ht="15">
      <c r="B16" s="71" t="s">
        <v>53</v>
      </c>
      <c r="C16" s="72"/>
      <c r="D16" s="72"/>
      <c r="E16" s="72"/>
      <c r="F16" s="72"/>
      <c r="G16" s="72"/>
      <c r="H16" s="72"/>
    </row>
    <row r="17" spans="2:8" ht="15">
      <c r="B17" s="71" t="s">
        <v>54</v>
      </c>
      <c r="C17" s="72"/>
      <c r="D17" s="72"/>
      <c r="E17" s="72"/>
      <c r="F17" s="72"/>
      <c r="G17" s="72"/>
      <c r="H17" s="72"/>
    </row>
    <row r="18" spans="2:8" ht="15">
      <c r="B18" s="73" t="s">
        <v>55</v>
      </c>
      <c r="C18" s="74"/>
      <c r="D18" s="74"/>
      <c r="E18" s="74"/>
      <c r="F18" s="74"/>
      <c r="G18" s="74"/>
      <c r="H18" s="7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M20"/>
  <sheetViews>
    <sheetView rightToLeft="1" zoomScalePageLayoutView="0" workbookViewId="0" topLeftCell="A7">
      <selection activeCell="C10" sqref="C10:D10"/>
    </sheetView>
  </sheetViews>
  <sheetFormatPr defaultColWidth="9.140625" defaultRowHeight="12.75"/>
  <cols>
    <col min="1" max="1" width="0.13671875" style="77" customWidth="1"/>
    <col min="2" max="2" width="5.421875" style="77" customWidth="1"/>
    <col min="3" max="3" width="38.00390625" style="77" customWidth="1"/>
    <col min="4" max="6" width="18.00390625" style="77" customWidth="1"/>
    <col min="7" max="7" width="13.8515625" style="77" customWidth="1"/>
    <col min="8" max="8" width="13.421875" style="77" bestFit="1" customWidth="1"/>
    <col min="9" max="9" width="13.421875" style="77" customWidth="1"/>
    <col min="10" max="10" width="28.421875" style="77" bestFit="1" customWidth="1"/>
    <col min="11" max="11" width="9.7109375" style="77" customWidth="1"/>
    <col min="12" max="16384" width="9.140625" style="77" customWidth="1"/>
  </cols>
  <sheetData>
    <row r="2" spans="3:10" s="79" customFormat="1" ht="12.75">
      <c r="C2" s="77"/>
      <c r="D2" s="77"/>
      <c r="E2" s="77"/>
      <c r="F2" s="77"/>
      <c r="G2" s="77"/>
      <c r="H2" s="77"/>
      <c r="I2" s="77"/>
      <c r="J2" s="78">
        <f ca="1">NOW()</f>
        <v>44403.44582951389</v>
      </c>
    </row>
    <row r="3" spans="3:11" s="79" customFormat="1" ht="12.75" customHeight="1">
      <c r="C3" s="216" t="s">
        <v>68</v>
      </c>
      <c r="D3" s="216"/>
      <c r="E3" s="216"/>
      <c r="F3" s="216"/>
      <c r="G3" s="216"/>
      <c r="H3" s="216"/>
      <c r="I3" s="216"/>
      <c r="J3" s="216"/>
      <c r="K3" s="80"/>
    </row>
    <row r="4" spans="3:11" s="79" customFormat="1" ht="13.5" customHeight="1">
      <c r="C4" s="216"/>
      <c r="D4" s="216"/>
      <c r="E4" s="216"/>
      <c r="F4" s="216"/>
      <c r="G4" s="216"/>
      <c r="H4" s="216"/>
      <c r="I4" s="216"/>
      <c r="J4" s="216"/>
      <c r="K4" s="80"/>
    </row>
    <row r="5" spans="3:11" s="79" customFormat="1" ht="15.75">
      <c r="C5" s="77"/>
      <c r="D5" s="77"/>
      <c r="E5" s="77"/>
      <c r="F5" s="77"/>
      <c r="G5" s="77"/>
      <c r="H5" s="77"/>
      <c r="I5" s="77"/>
      <c r="J5" s="77"/>
      <c r="K5" s="81"/>
    </row>
    <row r="6" spans="3:11" ht="46.5" customHeight="1">
      <c r="C6" s="82" t="s">
        <v>0</v>
      </c>
      <c r="D6" s="83" t="s">
        <v>69</v>
      </c>
      <c r="E6" s="84" t="s">
        <v>70</v>
      </c>
      <c r="F6" s="83" t="s">
        <v>71</v>
      </c>
      <c r="G6" s="83" t="s">
        <v>72</v>
      </c>
      <c r="H6" s="83" t="s">
        <v>36</v>
      </c>
      <c r="I6" s="84" t="s">
        <v>36</v>
      </c>
      <c r="J6" s="82" t="s">
        <v>4</v>
      </c>
      <c r="K6" s="81"/>
    </row>
    <row r="7" spans="3:13" ht="33" customHeight="1">
      <c r="C7" s="85" t="s">
        <v>73</v>
      </c>
      <c r="D7" s="86">
        <v>0.3595</v>
      </c>
      <c r="E7" s="87">
        <v>0.34</v>
      </c>
      <c r="F7" s="88">
        <v>0.34</v>
      </c>
      <c r="G7" s="89">
        <v>0.06</v>
      </c>
      <c r="H7" s="89" t="s">
        <v>74</v>
      </c>
      <c r="I7" s="90" t="s">
        <v>74</v>
      </c>
      <c r="J7" s="91" t="s">
        <v>75</v>
      </c>
      <c r="K7" s="81"/>
      <c r="L7" s="92"/>
      <c r="M7" s="92"/>
    </row>
    <row r="8" spans="3:13" ht="34.5" customHeight="1">
      <c r="C8" s="85" t="s">
        <v>76</v>
      </c>
      <c r="D8" s="86">
        <v>0.1918</v>
      </c>
      <c r="E8" s="87">
        <v>0.23</v>
      </c>
      <c r="F8" s="88">
        <v>0.2</v>
      </c>
      <c r="G8" s="89">
        <v>0.05</v>
      </c>
      <c r="H8" s="89" t="s">
        <v>77</v>
      </c>
      <c r="I8" s="90" t="s">
        <v>78</v>
      </c>
      <c r="J8" s="91" t="s">
        <v>79</v>
      </c>
      <c r="K8" s="81"/>
      <c r="L8" s="92"/>
      <c r="M8" s="92"/>
    </row>
    <row r="9" spans="3:13" ht="51">
      <c r="C9" s="85" t="s">
        <v>80</v>
      </c>
      <c r="D9" s="86">
        <v>0.3711</v>
      </c>
      <c r="E9" s="93">
        <v>0.32</v>
      </c>
      <c r="F9" s="88">
        <v>0.39</v>
      </c>
      <c r="G9" s="89">
        <v>0.06</v>
      </c>
      <c r="H9" s="89" t="s">
        <v>81</v>
      </c>
      <c r="I9" s="94" t="s">
        <v>82</v>
      </c>
      <c r="J9" s="91" t="s">
        <v>83</v>
      </c>
      <c r="K9" s="81"/>
      <c r="L9" s="92"/>
      <c r="M9" s="92"/>
    </row>
    <row r="10" spans="3:13" ht="24.75" customHeight="1">
      <c r="C10" s="85" t="s">
        <v>84</v>
      </c>
      <c r="D10" s="86">
        <v>0.0316</v>
      </c>
      <c r="E10" s="87">
        <v>0.06</v>
      </c>
      <c r="F10" s="88">
        <v>0.04</v>
      </c>
      <c r="G10" s="89">
        <v>0.05</v>
      </c>
      <c r="H10" s="89" t="s">
        <v>85</v>
      </c>
      <c r="I10" s="90" t="s">
        <v>86</v>
      </c>
      <c r="J10" s="88" t="s">
        <v>67</v>
      </c>
      <c r="K10" s="81"/>
      <c r="L10" s="92"/>
      <c r="M10" s="92"/>
    </row>
    <row r="11" spans="3:13" ht="25.5" customHeight="1">
      <c r="C11" s="85" t="s">
        <v>87</v>
      </c>
      <c r="D11" s="86">
        <v>0.046</v>
      </c>
      <c r="E11" s="95">
        <v>0.05</v>
      </c>
      <c r="F11" s="88">
        <v>0.03</v>
      </c>
      <c r="G11" s="89">
        <v>0.05</v>
      </c>
      <c r="H11" s="89" t="s">
        <v>88</v>
      </c>
      <c r="I11" s="90" t="s">
        <v>46</v>
      </c>
      <c r="J11" s="96" t="s">
        <v>89</v>
      </c>
      <c r="K11" s="81"/>
      <c r="L11" s="92"/>
      <c r="M11" s="92"/>
    </row>
    <row r="12" spans="3:13" ht="24.75" customHeight="1">
      <c r="C12" s="85" t="s">
        <v>7</v>
      </c>
      <c r="D12" s="97">
        <f>D7+D8+D9+D10+D11</f>
        <v>1</v>
      </c>
      <c r="E12" s="98"/>
      <c r="F12" s="88">
        <v>1</v>
      </c>
      <c r="G12" s="89"/>
      <c r="H12" s="89"/>
      <c r="I12" s="90"/>
      <c r="J12" s="96"/>
      <c r="K12" s="81"/>
      <c r="L12" s="92"/>
      <c r="M12" s="92"/>
    </row>
    <row r="13" spans="3:13" ht="28.5" customHeight="1">
      <c r="C13" s="85" t="s">
        <v>47</v>
      </c>
      <c r="D13" s="86">
        <v>0.1947</v>
      </c>
      <c r="E13" s="95">
        <v>0.18</v>
      </c>
      <c r="F13" s="88">
        <v>0.17</v>
      </c>
      <c r="G13" s="89">
        <v>0.06</v>
      </c>
      <c r="H13" s="89" t="s">
        <v>90</v>
      </c>
      <c r="I13" s="90" t="s">
        <v>91</v>
      </c>
      <c r="J13" s="96"/>
      <c r="K13" s="81"/>
      <c r="L13" s="92"/>
      <c r="M13" s="92"/>
    </row>
    <row r="14" ht="15.75">
      <c r="K14" s="81"/>
    </row>
    <row r="15" spans="3:6" ht="12.75">
      <c r="C15" s="99" t="s">
        <v>92</v>
      </c>
      <c r="D15" s="99"/>
      <c r="E15" s="99"/>
      <c r="F15" s="99"/>
    </row>
    <row r="19" ht="12.75">
      <c r="K19" s="100"/>
    </row>
    <row r="20" ht="12.75">
      <c r="C20" s="77" t="s">
        <v>93</v>
      </c>
    </row>
  </sheetData>
  <sheetProtection/>
  <mergeCells count="1">
    <mergeCell ref="C3:J4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liora</dc:creator>
  <cp:keywords/>
  <dc:description/>
  <cp:lastModifiedBy>Carmela</cp:lastModifiedBy>
  <cp:lastPrinted>2021-01-28T12:15:46Z</cp:lastPrinted>
  <dcterms:created xsi:type="dcterms:W3CDTF">2010-01-25T10:20:01Z</dcterms:created>
  <dcterms:modified xsi:type="dcterms:W3CDTF">2021-07-26T07:43:18Z</dcterms:modified>
  <cp:category/>
  <cp:version/>
  <cp:contentType/>
  <cp:contentStatus/>
</cp:coreProperties>
</file>