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X:\קופה 2020\אתר האינטרנט\שירות לקוחות\שירות לקוחות-מידע סטטיסטי\"/>
    </mc:Choice>
  </mc:AlternateContent>
  <xr:revisionPtr revIDLastSave="0" documentId="8_{D9429F5F-DD46-4AB7-B0CF-21E9ECFF86F6}" xr6:coauthVersionLast="46" xr6:coauthVersionMax="46" xr10:uidLastSave="{00000000-0000-0000-0000-000000000000}"/>
  <bookViews>
    <workbookView xWindow="-120" yWindow="-120" windowWidth="29040" windowHeight="15840" xr2:uid="{00000000-000D-0000-FFFF-FFFF00000000}"/>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81029" calcMode="autoNoTable"/>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<sst xmlns="http://schemas.openxmlformats.org/spreadsheetml/2006/main" count="91" uniqueCount="56">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</sst>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 #,##0_ ;_ &quot;₪&quot;\ * \-#,##0_ ;_ &quot;₪&quot;\ * &quot;-&quot;_ ;_ @_ "/>
    <numFmt numFmtId="41" formatCode="_ * #,##0_ ;_ * \-#,##0_ ;_ * &quot;-&quot;_ ;_ @_ "/>
    <numFmt numFmtId="164" formatCode="0.0"/>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3" fillId="0" borderId="0" xfId="2" applyFont="1" applyAlignment="1" applyProtection="1"/>
    <xf numFmtId="0" fontId="9" fillId="4" borderId="1" xfId="2" applyFont="1" applyFill="1" applyBorder="1" applyAlignment="1" applyProtection="1">
      <alignment horizontal="center" vertical="center" wrapText="1"/>
    </xf>
    <xf numFmtId="0" fontId="9" fillId="4" borderId="5" xfId="2" applyFont="1" applyFill="1" applyBorder="1" applyAlignment="1" applyProtection="1">
      <alignment horizontal="center" vertical="center" wrapText="1"/>
    </xf>
    <xf numFmtId="0" fontId="9" fillId="4" borderId="10"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8">
    <cellStyle name="Comma [0]" xfId="5" xr:uid="{00000000-0005-0000-0000-000000000000}"/>
    <cellStyle name="Currency [0]" xfId="6" xr:uid="{00000000-0005-0000-0000-000001000000}"/>
    <cellStyle name="Normal" xfId="0" builtinId="0"/>
    <cellStyle name="Normal 2" xfId="2" xr:uid="{00000000-0005-0000-0000-000003000000}"/>
    <cellStyle name="Normal_Aform4v2" xfId="1" xr:uid="{00000000-0005-0000-0000-000004000000}"/>
    <cellStyle name="Normal_Aform4v2 2" xfId="4" xr:uid="{00000000-0005-0000-0000-000005000000}"/>
    <cellStyle name="Percent 2" xfId="7" xr:uid="{00000000-0005-0000-0000-000006000000}"/>
    <cellStyle name="היפר-קישור"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AppData\Roaming\CyberArk\PrivateArk\Workspace\To_GML_Handesaim\kupot_gemel\netunim_520042607_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הנדסאים וטכנאים - חברה לניהול קופות גמל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533</v>
          </cell>
          <cell r="E14">
            <v>121</v>
          </cell>
          <cell r="F14">
            <v>299</v>
          </cell>
          <cell r="G14">
            <v>35</v>
          </cell>
          <cell r="H14">
            <v>15</v>
          </cell>
          <cell r="I14">
            <v>18</v>
          </cell>
          <cell r="J14">
            <v>45</v>
          </cell>
          <cell r="K14">
            <v>0</v>
          </cell>
          <cell r="L14"/>
          <cell r="M14"/>
          <cell r="N14"/>
          <cell r="O14"/>
          <cell r="P14"/>
          <cell r="Q14"/>
        </row>
      </sheetData>
      <sheetData sheetId="10"/>
      <sheetData sheetId="11"/>
      <sheetData sheetId="12">
        <row r="14">
          <cell r="D14">
            <v>1554</v>
          </cell>
          <cell r="E14">
            <v>25</v>
          </cell>
          <cell r="F14">
            <v>1376</v>
          </cell>
          <cell r="G14">
            <v>151</v>
          </cell>
          <cell r="H14">
            <v>1</v>
          </cell>
          <cell r="I14">
            <v>0</v>
          </cell>
          <cell r="J14">
            <v>1</v>
          </cell>
          <cell r="K14">
            <v>385</v>
          </cell>
          <cell r="L14">
            <v>261</v>
          </cell>
          <cell r="M14">
            <v>36</v>
          </cell>
          <cell r="N14">
            <v>28</v>
          </cell>
          <cell r="O14">
            <v>9</v>
          </cell>
          <cell r="P14">
            <v>4</v>
          </cell>
          <cell r="Q14">
            <v>47</v>
          </cell>
          <cell r="R14">
            <v>43</v>
          </cell>
          <cell r="S14">
            <v>11</v>
          </cell>
          <cell r="T14">
            <v>21</v>
          </cell>
          <cell r="U14">
            <v>11</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B1:AD17"/>
  <sheetViews>
    <sheetView rightToLeft="1" tabSelected="1" workbookViewId="0"/>
  </sheetViews>
  <sheetFormatPr defaultColWidth="8" defaultRowHeight="12.75" x14ac:dyDescent="0.2"/>
  <cols>
    <col min="1" max="1" width="2.125" style="28" customWidth="1"/>
    <col min="2" max="2" width="18.375" style="28" customWidth="1"/>
    <col min="3" max="8" width="5.5" style="28" customWidth="1"/>
    <col min="9" max="9" width="6.5" style="28" customWidth="1"/>
    <col min="10" max="10" width="6.125" style="28" customWidth="1"/>
    <col min="11" max="15" width="5.125" style="28" customWidth="1"/>
    <col min="16" max="16" width="6.875" style="28" customWidth="1"/>
    <col min="17" max="30" width="8" style="3"/>
    <col min="31" max="16384" width="8" style="28"/>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הנדסאים וטכנאים - חברה לניהול קופות גמל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37" t="s">
        <v>2</v>
      </c>
      <c r="C7" s="40" t="s">
        <v>3</v>
      </c>
      <c r="D7" s="41"/>
      <c r="E7" s="41"/>
      <c r="F7" s="41"/>
      <c r="G7" s="41"/>
      <c r="H7" s="41"/>
      <c r="I7" s="42"/>
      <c r="J7" s="40" t="s">
        <v>4</v>
      </c>
      <c r="K7" s="41"/>
      <c r="L7" s="41"/>
      <c r="M7" s="41"/>
      <c r="N7" s="41"/>
      <c r="O7" s="41"/>
      <c r="P7" s="42"/>
    </row>
    <row r="8" spans="2:16" ht="28.5" customHeight="1" x14ac:dyDescent="0.2">
      <c r="B8" s="38"/>
      <c r="C8" s="10" t="s">
        <v>5</v>
      </c>
      <c r="D8" s="11" t="s">
        <v>6</v>
      </c>
      <c r="E8" s="12" t="s">
        <v>7</v>
      </c>
      <c r="F8" s="12" t="s">
        <v>8</v>
      </c>
      <c r="G8" s="12" t="s">
        <v>9</v>
      </c>
      <c r="H8" s="13" t="s">
        <v>10</v>
      </c>
      <c r="I8" s="14" t="s">
        <v>11</v>
      </c>
      <c r="J8" s="15" t="str">
        <f>C8</f>
        <v>סה"כ</v>
      </c>
      <c r="K8" s="11" t="s">
        <v>6</v>
      </c>
      <c r="L8" s="12" t="s">
        <v>7</v>
      </c>
      <c r="M8" s="12" t="s">
        <v>12</v>
      </c>
      <c r="N8" s="12" t="s">
        <v>10</v>
      </c>
      <c r="O8" s="13" t="s">
        <v>13</v>
      </c>
      <c r="P8" s="14" t="s">
        <v>14</v>
      </c>
    </row>
    <row r="9" spans="2:16" x14ac:dyDescent="0.2">
      <c r="B9" s="39"/>
      <c r="C9" s="16" t="s">
        <v>15</v>
      </c>
      <c r="D9" s="17" t="s">
        <v>16</v>
      </c>
      <c r="E9" s="17" t="s">
        <v>17</v>
      </c>
      <c r="F9" s="17" t="s">
        <v>18</v>
      </c>
      <c r="G9" s="17" t="s">
        <v>19</v>
      </c>
      <c r="H9" s="18" t="s">
        <v>20</v>
      </c>
      <c r="I9" s="19" t="s">
        <v>21</v>
      </c>
      <c r="J9" s="20" t="s">
        <v>22</v>
      </c>
      <c r="K9" s="17" t="s">
        <v>23</v>
      </c>
      <c r="L9" s="17" t="s">
        <v>24</v>
      </c>
      <c r="M9" s="21" t="s">
        <v>25</v>
      </c>
      <c r="N9" s="18" t="s">
        <v>26</v>
      </c>
      <c r="O9" s="18" t="s">
        <v>27</v>
      </c>
      <c r="P9" s="19" t="s">
        <v>28</v>
      </c>
    </row>
    <row r="10" spans="2:16" ht="27" customHeight="1" x14ac:dyDescent="0.2">
      <c r="B10" s="22" t="s">
        <v>29</v>
      </c>
      <c r="C10" s="23">
        <f>IF('[5]נספח א4 - G'!$D$14=0,"",'[5]נספח א4 - G'!D14/'[5]נספח א4 - G'!$D$14)</f>
        <v>1</v>
      </c>
      <c r="D10" s="23">
        <f>IF('[5]נספח א4 - G'!$D$14=0,"",'[5]נספח א4 - G'!E14/'[5]נספח א4 - G'!$D$14)</f>
        <v>0.22701688555347091</v>
      </c>
      <c r="E10" s="23">
        <f>IF('[5]נספח א4 - G'!$D$14=0,"",'[5]נספח א4 - G'!F14/'[5]נספח א4 - G'!$D$14)</f>
        <v>0.56097560975609762</v>
      </c>
      <c r="F10" s="23">
        <f>IF('[5]נספח א4 - G'!$D$14=0,"",'[5]נספח א4 - G'!G14/'[5]נספח א4 - G'!$D$14)</f>
        <v>6.5666041275797379E-2</v>
      </c>
      <c r="G10" s="23">
        <f>IF('[5]נספח א4 - G'!$D$14=0,"",'[5]נספח א4 - G'!H14/'[5]נספח א4 - G'!$D$14)</f>
        <v>2.8142589118198873E-2</v>
      </c>
      <c r="H10" s="23">
        <f>IF('[5]נספח א4 - G'!$D$14=0,"",'[5]נספח א4 - G'!I14/'[5]נספח א4 - G'!$D$14)</f>
        <v>3.3771106941838651E-2</v>
      </c>
      <c r="I10" s="23">
        <f>IF('[5]נספח א4 - G'!$D$14=0,"",'[5]נספח א4 - G'!J14/'[5]נספח א4 - G'!$D$14)</f>
        <v>8.4427767354596617E-2</v>
      </c>
      <c r="J10" s="23" t="str">
        <f>IF('[5]נספח א4 - G'!$K$14=0,"",'[5]נספח א4 - G'!K14/'[5]נספח א4 - G'!$K$14)</f>
        <v/>
      </c>
      <c r="K10" s="23" t="str">
        <f>IF('[5]נספח א4 - G'!$K$14=0,"",'[5]נספח א4 - G'!L14/'[5]נספח א4 - G'!$K$14)</f>
        <v/>
      </c>
      <c r="L10" s="23" t="str">
        <f>IF('[5]נספח א4 - G'!$K$14=0,"",'[5]נספח א4 - G'!M14/'[5]נספח א4 - G'!$K$14)</f>
        <v/>
      </c>
      <c r="M10" s="23" t="str">
        <f>IF('[5]נספח א4 - G'!$K$14=0,"",'[5]נספח א4 - G'!N14/'[5]נספח א4 - G'!$K$14)</f>
        <v/>
      </c>
      <c r="N10" s="23" t="str">
        <f>IF('[5]נספח א4 - G'!$K$14=0,"",'[5]נספח א4 - G'!O14/'[5]נספח א4 - G'!$K$14)</f>
        <v/>
      </c>
      <c r="O10" s="23" t="str">
        <f>IF('[5]נספח א4 - G'!$K$14=0,"",'[5]נספח א4 - G'!P14/'[5]נספח א4 - G'!$K$14)</f>
        <v/>
      </c>
      <c r="P10" s="24" t="str">
        <f>IF('[5]נספח א4 - G'!$K$14=0,"",'[5]נספח א4 - G'!Q14/'[5]נספח א4 - G'!$K$14)</f>
        <v/>
      </c>
    </row>
    <row r="11" spans="2:16" x14ac:dyDescent="0.2">
      <c r="B11" s="2"/>
      <c r="C11" s="2"/>
      <c r="D11" s="2"/>
      <c r="E11" s="2"/>
      <c r="F11" s="2"/>
      <c r="G11" s="2"/>
      <c r="H11" s="2"/>
      <c r="I11" s="25"/>
      <c r="J11" s="2"/>
      <c r="K11" s="2"/>
      <c r="L11" s="2"/>
      <c r="M11" s="2"/>
      <c r="N11" s="2"/>
      <c r="O11" s="2"/>
      <c r="P11" s="2"/>
    </row>
    <row r="12" spans="2:16" x14ac:dyDescent="0.2">
      <c r="B12" s="26" t="s">
        <v>30</v>
      </c>
      <c r="C12" s="27"/>
      <c r="D12" s="27"/>
      <c r="E12" s="27"/>
      <c r="F12" s="27"/>
      <c r="G12" s="27"/>
      <c r="H12" s="27"/>
      <c r="I12" s="27"/>
      <c r="J12" s="27"/>
      <c r="K12" s="27"/>
      <c r="L12" s="27"/>
      <c r="M12" s="27"/>
      <c r="N12" s="27"/>
      <c r="O12" s="27"/>
    </row>
    <row r="13" spans="2:16" ht="29.25" customHeight="1" x14ac:dyDescent="0.2">
      <c r="B13" s="43" t="s">
        <v>31</v>
      </c>
      <c r="C13" s="43"/>
      <c r="D13" s="43"/>
      <c r="E13" s="43"/>
      <c r="F13" s="43"/>
      <c r="G13" s="43"/>
      <c r="H13" s="43"/>
      <c r="I13" s="43"/>
      <c r="J13" s="43"/>
      <c r="K13" s="43"/>
      <c r="L13" s="43"/>
      <c r="M13" s="43"/>
      <c r="N13" s="43"/>
      <c r="O13" s="43"/>
      <c r="P13" s="43"/>
    </row>
    <row r="14" spans="2:16" ht="19.5" customHeight="1" x14ac:dyDescent="0.2">
      <c r="B14" s="43" t="s">
        <v>32</v>
      </c>
      <c r="C14" s="43"/>
      <c r="D14" s="43"/>
      <c r="E14" s="43"/>
      <c r="F14" s="43"/>
      <c r="G14" s="43"/>
      <c r="H14" s="43"/>
      <c r="I14" s="43"/>
      <c r="J14" s="43"/>
      <c r="K14" s="43"/>
      <c r="L14" s="43"/>
      <c r="M14" s="43"/>
      <c r="N14" s="43"/>
      <c r="O14" s="43"/>
      <c r="P14" s="43"/>
    </row>
    <row r="15" spans="2:16" ht="45.75" customHeight="1" x14ac:dyDescent="0.2">
      <c r="B15" s="44" t="s">
        <v>33</v>
      </c>
      <c r="C15" s="44"/>
      <c r="D15" s="44"/>
      <c r="E15" s="44"/>
      <c r="F15" s="44"/>
      <c r="G15" s="44"/>
      <c r="H15" s="44"/>
      <c r="I15" s="44"/>
      <c r="J15" s="44"/>
      <c r="K15" s="44"/>
      <c r="L15" s="44"/>
      <c r="M15" s="44"/>
      <c r="N15" s="44"/>
      <c r="O15" s="44"/>
      <c r="P15" s="44"/>
    </row>
    <row r="16" spans="2:16" x14ac:dyDescent="0.2">
      <c r="B16" s="29"/>
    </row>
    <row r="17" spans="3:16" x14ac:dyDescent="0.2">
      <c r="C17" s="30"/>
      <c r="D17" s="30"/>
      <c r="E17" s="30"/>
      <c r="F17" s="30"/>
      <c r="G17" s="30"/>
      <c r="H17" s="30"/>
      <c r="I17" s="30"/>
      <c r="J17" s="30"/>
      <c r="K17" s="30"/>
      <c r="L17" s="30"/>
      <c r="M17" s="30"/>
      <c r="N17" s="30"/>
      <c r="O17" s="30"/>
      <c r="P17" s="30"/>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0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B1:W17"/>
  <sheetViews>
    <sheetView rightToLeft="1" workbookViewId="0"/>
  </sheetViews>
  <sheetFormatPr defaultColWidth="8" defaultRowHeight="12.75" x14ac:dyDescent="0.2"/>
  <cols>
    <col min="1" max="1" width="1.375" style="31" customWidth="1"/>
    <col min="2" max="2" width="18.375" style="2" customWidth="1"/>
    <col min="3" max="16" width="5.25" style="2" customWidth="1"/>
    <col min="17" max="23" width="5.25" style="31" customWidth="1"/>
    <col min="24" max="16384" width="8" style="31"/>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הנדסאים וטכנאים - חברה לניהול קופות גמל בע"מ</v>
      </c>
    </row>
    <row r="3" spans="2:23" ht="15.75" x14ac:dyDescent="0.25">
      <c r="B3" s="5" t="str">
        <f>CONCATENATE([5]הוראות!Z13,[5]הוראות!F13)</f>
        <v>הנתונים ביחידות בודדות לשנת 2020</v>
      </c>
    </row>
    <row r="4" spans="2:23" ht="18.75" x14ac:dyDescent="0.3">
      <c r="B4" s="6" t="s">
        <v>0</v>
      </c>
      <c r="I4" s="7" t="s">
        <v>34</v>
      </c>
    </row>
    <row r="5" spans="2:23" ht="15" x14ac:dyDescent="0.2">
      <c r="B5" s="8"/>
    </row>
    <row r="6" spans="2:23" x14ac:dyDescent="0.2">
      <c r="B6" s="32"/>
    </row>
    <row r="7" spans="2:23" ht="24.75" customHeight="1" x14ac:dyDescent="0.2">
      <c r="B7" s="37" t="s">
        <v>2</v>
      </c>
      <c r="C7" s="40" t="s">
        <v>35</v>
      </c>
      <c r="D7" s="41"/>
      <c r="E7" s="41"/>
      <c r="F7" s="41"/>
      <c r="G7" s="41"/>
      <c r="H7" s="41"/>
      <c r="I7" s="42"/>
      <c r="J7" s="40" t="s">
        <v>36</v>
      </c>
      <c r="K7" s="41"/>
      <c r="L7" s="41"/>
      <c r="M7" s="41"/>
      <c r="N7" s="41"/>
      <c r="O7" s="41"/>
      <c r="P7" s="42"/>
      <c r="Q7" s="40" t="s">
        <v>37</v>
      </c>
      <c r="R7" s="41"/>
      <c r="S7" s="41"/>
      <c r="T7" s="41"/>
      <c r="U7" s="41"/>
      <c r="V7" s="41"/>
      <c r="W7" s="42"/>
    </row>
    <row r="8" spans="2:23" ht="39" customHeight="1" x14ac:dyDescent="0.2">
      <c r="B8" s="38"/>
      <c r="C8" s="15" t="s">
        <v>5</v>
      </c>
      <c r="D8" s="12" t="s">
        <v>6</v>
      </c>
      <c r="E8" s="12" t="s">
        <v>38</v>
      </c>
      <c r="F8" s="12" t="s">
        <v>39</v>
      </c>
      <c r="G8" s="12" t="s">
        <v>40</v>
      </c>
      <c r="H8" s="13" t="s">
        <v>41</v>
      </c>
      <c r="I8" s="33" t="s">
        <v>42</v>
      </c>
      <c r="J8" s="34" t="s">
        <v>5</v>
      </c>
      <c r="K8" s="12" t="s">
        <v>43</v>
      </c>
      <c r="L8" s="12" t="s">
        <v>44</v>
      </c>
      <c r="M8" s="12" t="s">
        <v>7</v>
      </c>
      <c r="N8" s="12" t="s">
        <v>8</v>
      </c>
      <c r="O8" s="13" t="s">
        <v>9</v>
      </c>
      <c r="P8" s="33" t="s">
        <v>45</v>
      </c>
      <c r="Q8" s="34" t="s">
        <v>5</v>
      </c>
      <c r="R8" s="12" t="s">
        <v>43</v>
      </c>
      <c r="S8" s="12" t="s">
        <v>44</v>
      </c>
      <c r="T8" s="12" t="s">
        <v>7</v>
      </c>
      <c r="U8" s="12" t="s">
        <v>8</v>
      </c>
      <c r="V8" s="13" t="s">
        <v>9</v>
      </c>
      <c r="W8" s="33" t="s">
        <v>45</v>
      </c>
    </row>
    <row r="9" spans="2:23" ht="14.25" customHeight="1" x14ac:dyDescent="0.2">
      <c r="B9" s="39"/>
      <c r="C9" s="20" t="s">
        <v>15</v>
      </c>
      <c r="D9" s="17" t="s">
        <v>16</v>
      </c>
      <c r="E9" s="18" t="s">
        <v>17</v>
      </c>
      <c r="F9" s="17" t="s">
        <v>18</v>
      </c>
      <c r="G9" s="17" t="s">
        <v>19</v>
      </c>
      <c r="H9" s="35" t="s">
        <v>20</v>
      </c>
      <c r="I9" s="19" t="s">
        <v>21</v>
      </c>
      <c r="J9" s="21" t="s">
        <v>22</v>
      </c>
      <c r="K9" s="17" t="s">
        <v>23</v>
      </c>
      <c r="L9" s="17" t="s">
        <v>24</v>
      </c>
      <c r="M9" s="21" t="s">
        <v>25</v>
      </c>
      <c r="N9" s="17" t="s">
        <v>26</v>
      </c>
      <c r="O9" s="35" t="s">
        <v>27</v>
      </c>
      <c r="P9" s="19" t="s">
        <v>28</v>
      </c>
      <c r="Q9" s="21" t="s">
        <v>46</v>
      </c>
      <c r="R9" s="17" t="s">
        <v>47</v>
      </c>
      <c r="S9" s="18" t="s">
        <v>48</v>
      </c>
      <c r="T9" s="17" t="s">
        <v>49</v>
      </c>
      <c r="U9" s="17" t="s">
        <v>50</v>
      </c>
      <c r="V9" s="35" t="s">
        <v>51</v>
      </c>
      <c r="W9" s="19" t="s">
        <v>52</v>
      </c>
    </row>
    <row r="10" spans="2:23" ht="25.5" x14ac:dyDescent="0.2">
      <c r="B10" s="22" t="s">
        <v>29</v>
      </c>
      <c r="C10" s="23">
        <f>IF('[5]נספח א5 - G'!$D$14=0,"",'[5]נספח א5 - G'!D14/'[5]נספח א5 - G'!$D$14)</f>
        <v>1</v>
      </c>
      <c r="D10" s="23">
        <f>IF('[5]נספח א5 - G'!$D$14=0,"",'[5]נספח א5 - G'!E14/'[5]נספח א5 - G'!$D$14)</f>
        <v>1.6087516087516088E-2</v>
      </c>
      <c r="E10" s="23">
        <f>IF('[5]נספח א5 - G'!$D$14=0,"",'[5]נספח א5 - G'!F14/'[5]נספח א5 - G'!$D$14)</f>
        <v>0.8854568854568855</v>
      </c>
      <c r="F10" s="23">
        <f>IF('[5]נספח א5 - G'!$D$14=0,"",'[5]נספח א5 - G'!G14/'[5]נספח א5 - G'!$D$14)</f>
        <v>9.7168597168597173E-2</v>
      </c>
      <c r="G10" s="23">
        <f>IF('[5]נספח א5 - G'!$D$14=0,"",'[5]נספח א5 - G'!H14/'[5]נספח א5 - G'!$D$14)</f>
        <v>6.4350064350064348E-4</v>
      </c>
      <c r="H10" s="23">
        <f>IF('[5]נספח א5 - G'!$D$14=0,"",'[5]נספח א5 - G'!I14/'[5]נספח א5 - G'!$D$14)</f>
        <v>0</v>
      </c>
      <c r="I10" s="23">
        <f>IF('[5]נספח א5 - G'!$D$14=0,"",'[5]נספח א5 - G'!J14/'[5]נספח א5 - G'!$D$14)</f>
        <v>6.4350064350064348E-4</v>
      </c>
      <c r="J10" s="23">
        <f>IF('[5]נספח א5 - G'!$K$14=0,"",'[5]נספח א5 - G'!K14/'[5]נספח א5 - G'!$K$14)</f>
        <v>1</v>
      </c>
      <c r="K10" s="23">
        <f>IF('[5]נספח א5 - G'!$K$14=0,"",'[5]נספח א5 - G'!L14/'[5]נספח א5 - G'!$K$14)</f>
        <v>0.67792207792207793</v>
      </c>
      <c r="L10" s="23">
        <f>IF('[5]נספח א5 - G'!$K$14=0,"",'[5]נספח א5 - G'!M14/'[5]נספח א5 - G'!$K$14)</f>
        <v>9.350649350649351E-2</v>
      </c>
      <c r="M10" s="23">
        <f>IF('[5]נספח א5 - G'!$K$14=0,"",'[5]נספח א5 - G'!N14/'[5]נספח א5 - G'!$K$14)</f>
        <v>7.2727272727272724E-2</v>
      </c>
      <c r="N10" s="23">
        <f>IF('[5]נספח א5 - G'!$K$14=0,"",'[5]נספח א5 - G'!O14/'[5]נספח א5 - G'!$K$14)</f>
        <v>2.3376623376623377E-2</v>
      </c>
      <c r="O10" s="23">
        <f>IF('[5]נספח א5 - G'!$K$14=0,"",'[5]נספח א5 - G'!P14/'[5]נספח א5 - G'!$K$14)</f>
        <v>1.038961038961039E-2</v>
      </c>
      <c r="P10" s="23">
        <f>IF('[5]נספח א5 - G'!$K$14=0,"",'[5]נספח א5 - G'!Q14/'[5]נספח א5 - G'!$K$14)</f>
        <v>0.12207792207792208</v>
      </c>
      <c r="Q10" s="23">
        <f>IF('[5]נספח א5 - G'!$R$14=0,"",'[5]נספח א5 - G'!R14/'[5]נספח א5 - G'!$R$14)</f>
        <v>1</v>
      </c>
      <c r="R10" s="23">
        <f>IF('[5]נספח א5 - G'!$R$14=0,"",'[5]נספח א5 - G'!S14/'[5]נספח א5 - G'!$R$14)</f>
        <v>0.2558139534883721</v>
      </c>
      <c r="S10" s="23">
        <f>IF('[5]נספח א5 - G'!$R$14=0,"",'[5]נספח א5 - G'!T14/'[5]נספח א5 - G'!$R$14)</f>
        <v>0.48837209302325579</v>
      </c>
      <c r="T10" s="23">
        <f>IF('[5]נספח א5 - G'!$R$14=0,"",'[5]נספח א5 - G'!U14/'[5]נספח א5 - G'!$R$14)</f>
        <v>0.2558139534883721</v>
      </c>
      <c r="U10" s="23">
        <f>IF('[5]נספח א5 - G'!$R$14=0,"",'[5]נספח א5 - G'!V14/'[5]נספח א5 - G'!$R$14)</f>
        <v>0</v>
      </c>
      <c r="V10" s="23">
        <f>IF('[5]נספח א5 - G'!$R$14=0,"",'[5]נספח א5 - G'!W14/'[5]נספח א5 - G'!$R$14)</f>
        <v>0</v>
      </c>
      <c r="W10" s="24">
        <f>IF('[5]נספח א5 - G'!$R$14=0,"",'[5]נספח א5 - G'!X14/'[5]נספח א5 - G'!$R$14)</f>
        <v>0</v>
      </c>
    </row>
    <row r="12" spans="2:23" x14ac:dyDescent="0.2">
      <c r="B12" s="45" t="s">
        <v>30</v>
      </c>
      <c r="C12" s="45"/>
      <c r="D12" s="45"/>
      <c r="E12" s="45"/>
      <c r="F12" s="45"/>
      <c r="G12" s="45"/>
      <c r="H12" s="45"/>
      <c r="I12" s="45"/>
      <c r="J12" s="45"/>
      <c r="K12" s="45"/>
      <c r="L12" s="45"/>
      <c r="M12" s="45"/>
      <c r="N12" s="45"/>
      <c r="O12" s="45"/>
      <c r="P12" s="45"/>
    </row>
    <row r="13" spans="2:23" ht="30.75" customHeight="1" x14ac:dyDescent="0.2">
      <c r="B13" s="43" t="s">
        <v>31</v>
      </c>
      <c r="C13" s="43"/>
      <c r="D13" s="43"/>
      <c r="E13" s="43"/>
      <c r="F13" s="43"/>
      <c r="G13" s="43"/>
      <c r="H13" s="43"/>
      <c r="I13" s="43"/>
      <c r="J13" s="43"/>
      <c r="K13" s="43"/>
      <c r="L13" s="43"/>
      <c r="M13" s="43"/>
      <c r="N13" s="43"/>
      <c r="O13" s="43"/>
      <c r="P13" s="43"/>
    </row>
    <row r="14" spans="2:23" ht="30.75" customHeight="1" x14ac:dyDescent="0.2">
      <c r="B14" s="44" t="s">
        <v>53</v>
      </c>
      <c r="C14" s="44"/>
      <c r="D14" s="44"/>
      <c r="E14" s="44"/>
      <c r="F14" s="44"/>
      <c r="G14" s="44"/>
      <c r="H14" s="44"/>
      <c r="I14" s="44"/>
      <c r="J14" s="44"/>
      <c r="K14" s="44"/>
      <c r="L14" s="44"/>
      <c r="M14" s="44"/>
      <c r="N14" s="44"/>
      <c r="O14" s="44"/>
      <c r="P14" s="44"/>
    </row>
    <row r="15" spans="2:23" ht="31.5" customHeight="1" x14ac:dyDescent="0.2">
      <c r="B15" s="44" t="s">
        <v>54</v>
      </c>
      <c r="C15" s="44"/>
      <c r="D15" s="44"/>
      <c r="E15" s="44"/>
      <c r="F15" s="44"/>
      <c r="G15" s="44"/>
      <c r="H15" s="44"/>
      <c r="I15" s="44"/>
      <c r="J15" s="44"/>
      <c r="K15" s="44"/>
      <c r="L15" s="44"/>
      <c r="M15" s="44"/>
      <c r="N15" s="44"/>
      <c r="O15" s="44"/>
      <c r="P15" s="44"/>
    </row>
    <row r="16" spans="2:23" ht="30.75" customHeight="1" x14ac:dyDescent="0.2">
      <c r="B16" s="44" t="s">
        <v>55</v>
      </c>
      <c r="C16" s="44"/>
      <c r="D16" s="44"/>
      <c r="E16" s="44"/>
      <c r="F16" s="44"/>
      <c r="G16" s="44"/>
      <c r="H16" s="44"/>
      <c r="I16" s="44"/>
      <c r="J16" s="44"/>
      <c r="K16" s="44"/>
      <c r="L16" s="44"/>
      <c r="M16" s="44"/>
      <c r="N16" s="44"/>
      <c r="O16" s="44"/>
      <c r="P16" s="44"/>
    </row>
    <row r="17" spans="3:4" x14ac:dyDescent="0.2">
      <c r="C17" s="36"/>
      <c r="D17" s="36"/>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hyperlinks>
    <hyperlink ref="B4" location="הוראות!A1" display="חזרה" xr:uid="{00000000-0004-0000-0100-000000000000}"/>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Carmela</cp:lastModifiedBy>
  <dcterms:created xsi:type="dcterms:W3CDTF">2021-02-08T12:09:51Z</dcterms:created>
  <dcterms:modified xsi:type="dcterms:W3CDTF">2021-02-08T15:58:47Z</dcterms:modified>
</cp:coreProperties>
</file>